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eSRiZFSmo7v5TBsVm71VJg0KPRZzIZTdddYlPImOHQBHwzzLBWDKu0V6+6wkLlah4wU4xlIu2iNqyvEpzEEvw==" workbookSaltValue="5d45SwlkVv2Hv8aM8ADlq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AT10" i="4"/>
  <c r="AL10" i="4"/>
  <c r="AD10" i="4"/>
  <c r="W10" i="4"/>
  <c r="P10" i="4"/>
  <c r="I10" i="4"/>
  <c r="BB8" i="4"/>
  <c r="AT8" i="4"/>
  <c r="AL8" i="4"/>
  <c r="P8" i="4"/>
  <c r="I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<sst xmlns="http://schemas.openxmlformats.org/spreadsheetml/2006/main" count="235" uniqueCount="123">
  <si>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</si>
  <si>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</si>
  <si>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</si>
  <si>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</si>
  <si>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</si>
  <si>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</si>
  <si>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</si>
  <si>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</si>
  <si>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</si>
  <si>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</si>
  <si>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</si>
  <si>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</si>
  <si>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</si>
  <si>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</si>
  <si>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</si>
  <si>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</si>
  <si>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</si>
  <si>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</si>
  <si>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</si>
  <si>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</si>
  <si>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</si>
  <si>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</si>
  <si>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</si>
  <si>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</si>
  <si>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</si>
  <si>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</si>
  <si>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</si>
  <si>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</si>
  <si>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</si>
  <si>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</si>
  <si>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</si>
  <si>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</si>
  <si>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</si>
  <si>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</si>
  <si>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</si>
  <si>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</si>
  <si>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</si>
  <si>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</si>
  <si>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</si>
  <si>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</si>
  <si>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</si>
  <si>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</si>
  <si>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</si>
  <si>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</si>
  <si>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</si>
  <si>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</si>
  <si>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</si>
  <si>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</si>
  <si>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</si>
  <si>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</si>
  <si>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</si>
  <si>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</si>
  <si>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</si>
  <si>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</si>
  <si>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</si>
  <si>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</si>
  <si>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</si>
  <si>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</si>
  <si>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</si>
  <si>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</si>
  <si>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</si>
  <si>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</si>
  <si>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</si>
  <si>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</si>
  <si>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</si>
  <si>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</si>
  <si>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</si>
  <si>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</si>
  <si>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</si>
  <si>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</si>
  <si>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</si>
  <si>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</si>
  <si>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</si>
  <si>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</si>
  <si>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</si>
  <si>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</si>
  <si>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</si>
  <si>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</si>
  <si>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</si>
  <si>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</si>
  <si>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</si>
  <si>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</si>
  <si>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</si>
  <si>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</si>
  <si>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</si>
  <si>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</si>
  <si>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</si>
  <si>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</si>
  <si>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</si>
  <si>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</si>
  <si>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</si>
  <si>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</si>
  <si>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</si>
  <si>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</si>
  <si>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</si>
  <si>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</si>
  <si>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</si>
  <si>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</si>
  <si>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</si>
  <si>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</si>
  <si>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</si>
  <si>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</si>
  <si>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</si>
  <si>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</si>
  <si>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</si>
  <si>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</si>
  <si>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</si>
  <si>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</si>
  <si>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</si>
  <si>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</si>
  <si>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</si>
  <si>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</si>
  <si>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</si>
  <si>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</si>
  <si>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</si>
  <si>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</si>
  <si>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</si>
  <si>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</si>
  <si>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</si>
  <si>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</si>
  <si>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処理水量が少なく、小規模の処理場が多い事から継続的に経常損失を計上している。過去の投資による企業債償還が多額となっており経営を圧迫している。
また、施設の更新需要は高まっており、継続的に安全な処理を行い、適正な規模を保つため、施設の統廃合や汚泥処理の集約化等、計画的で効率的な資産管理に努めていく。</t>
    <phoneticPr fontId="4"/>
  </si>
  <si>
    <t>①有形固定資産減価償却率
平均値を上回っており、施設更新需要は年々増加していると認識している。
②管渠老朽化率
現在のところ法定耐用年数を超えた管きょはない。
③管渠改善率
平均を下回っているものの、地震対策・老朽化対策として重点的に修繕・改良・更新を進め、適切な規模での更新に努めていく。
本市は広大な面積の処理を行っていることから管渠延長が長い。今後は施設、管渠も更新需要が年々増加していくことから効率的な更新計画が必要となる。</t>
    <phoneticPr fontId="4"/>
  </si>
  <si>
    <t>①経常収支比率、
単年度の収支が赤字を示す100％以下で継続的に推移している。効率性の低い小規模な施設であることが主な要因である。
②累積欠損金比率
29年10月に使用料改定(平均改定率12.9％)を実施したことに伴い、営業収益は増加したものの、今後は人口減少等による使用料収入の減少が見込まれるため、施設の統廃合等を含め経費削減を図っていく必要がある。
③流動比率
公共下水道事業と会計を一つにしており、流動資産は未計上となる場合がある。
④企業債残高対事業規模比率
使用料改定や継続的に企業債の縮減を図っている影響により、今後の比率は年々低下する傾向にあると見込んでいる。
⑤経費回収率、⑥汚水処理原価
分流式下水道に要する経費について、算出方法を団体独自の繰り出し基準から全国統一的な基準に改めたことに伴い、汚水処理原価が減少し、経費回収率が改善している。引き続き水洗化率の向上や維持管理費の削減に努めていく。
⑦施設利用率
平均を下回っており、適正な規模へ施設の統廃合等を図っていく必要がある。
⑧水洗化率
平均を下回り推移している。使用料増収や水質保全への影響等を踏まえ、未接続世帯への接続依頼を継続していく。</t>
    <rPh sb="80" eb="81">
      <t>ガツ</t>
    </rPh>
    <rPh sb="88" eb="90">
      <t>ヘイキン</t>
    </rPh>
    <rPh sb="90" eb="92">
      <t>カイテイ</t>
    </rPh>
    <rPh sb="92" eb="93">
      <t>リツ</t>
    </rPh>
    <rPh sb="100" eb="102">
      <t>ジッシ</t>
    </rPh>
    <rPh sb="107" eb="108">
      <t>トモナ</t>
    </rPh>
    <rPh sb="110" eb="112">
      <t>エイギョウ</t>
    </rPh>
    <rPh sb="112" eb="114">
      <t>シュウエキ</t>
    </rPh>
    <rPh sb="115" eb="117">
      <t>ゾウカ</t>
    </rPh>
    <rPh sb="123" eb="125">
      <t>コンゴ</t>
    </rPh>
    <rPh sb="235" eb="238">
      <t>シヨウリョウ</t>
    </rPh>
    <rPh sb="238" eb="240">
      <t>カイテイ</t>
    </rPh>
    <rPh sb="304" eb="306">
      <t>ブンリュウ</t>
    </rPh>
    <rPh sb="306" eb="307">
      <t>シキ</t>
    </rPh>
    <rPh sb="307" eb="310">
      <t>ゲスイドウ</t>
    </rPh>
    <rPh sb="311" eb="312">
      <t>ヨウ</t>
    </rPh>
    <rPh sb="314" eb="316">
      <t>ケイヒ</t>
    </rPh>
    <rPh sb="321" eb="323">
      <t>サンシュツ</t>
    </rPh>
    <rPh sb="323" eb="325">
      <t>ホウホウ</t>
    </rPh>
    <rPh sb="326" eb="328">
      <t>ダンタイ</t>
    </rPh>
    <rPh sb="328" eb="330">
      <t>ドクジ</t>
    </rPh>
    <rPh sb="331" eb="332">
      <t>ク</t>
    </rPh>
    <rPh sb="333" eb="334">
      <t>ダ</t>
    </rPh>
    <rPh sb="335" eb="337">
      <t>キジュン</t>
    </rPh>
    <rPh sb="339" eb="341">
      <t>ゼンコク</t>
    </rPh>
    <rPh sb="341" eb="343">
      <t>トウイツ</t>
    </rPh>
    <rPh sb="343" eb="344">
      <t>テキ</t>
    </rPh>
    <rPh sb="345" eb="347">
      <t>キジュン</t>
    </rPh>
    <rPh sb="348" eb="349">
      <t>アラタ</t>
    </rPh>
    <rPh sb="354" eb="355">
      <t>トモナ</t>
    </rPh>
    <rPh sb="357" eb="359">
      <t>オスイ</t>
    </rPh>
    <rPh sb="359" eb="361">
      <t>ショリ</t>
    </rPh>
    <rPh sb="361" eb="363">
      <t>ゲンカ</t>
    </rPh>
    <rPh sb="364" eb="366">
      <t>ゲンショウ</t>
    </rPh>
    <rPh sb="368" eb="370">
      <t>ケイヒ</t>
    </rPh>
    <rPh sb="370" eb="372">
      <t>カイシュウ</t>
    </rPh>
    <rPh sb="372" eb="373">
      <t>リツ</t>
    </rPh>
    <rPh sb="374" eb="376">
      <t>カイゼン</t>
    </rPh>
    <rPh sb="381" eb="382">
      <t>ヒ</t>
    </rPh>
    <rPh sb="383" eb="384">
      <t>ツヅ</t>
    </rPh>
    <rPh sb="385" eb="388">
      <t>スイセンカ</t>
    </rPh>
    <rPh sb="388" eb="389">
      <t>リツ</t>
    </rPh>
    <rPh sb="390" eb="392">
      <t>コウジョウ</t>
    </rPh>
    <rPh sb="393" eb="395">
      <t>イジ</t>
    </rPh>
    <rPh sb="395" eb="398">
      <t>カンリヒ</t>
    </rPh>
    <rPh sb="399" eb="401">
      <t>サクゲン</t>
    </rPh>
    <rPh sb="402" eb="40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</si>
</sst>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0.1</c:v>
                </c:pt>
                <c:pt idx="2">
                  <c:v>0.12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F7F-4CAC-AF4A-95003E25EF7C}"/>
            </c:ext>
          </c:extLst>
        </c:ser>
        <c:dLbls>
          <c:showLegendKey val="0"/>
          <c:showVal val="0"/>
          <c:showCatName val="0"/>
          <c:showSerName val="0"/>
          <c:showPercent val="0"/>
          <c:showBubbleSize val="0"/>
        </c:dLbls>
        <c:gapWidth val="150"/>
        <c:axId val="254442496"/>
        <c:axId val="25462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0.04</c:v>
                </c:pt>
                <c:pt idx="4">
                  <c:v>0.15</c:v>
                </c:pt>
              </c:numCache>
            </c:numRef>
          </c:val>
          <c:smooth val="0"/>
          <c:extLst xmlns:c16r2="http://schemas.microsoft.com/office/drawing/2015/06/chart">
            <c:ext xmlns:c16="http://schemas.microsoft.com/office/drawing/2014/chart" uri="{C3380CC4-5D6E-409C-BE32-E72D297353CC}">
              <c16:uniqueId val="{00000001-EF7F-4CAC-AF4A-95003E25EF7C}"/>
            </c:ext>
          </c:extLst>
        </c:ser>
        <c:dLbls>
          <c:showLegendKey val="0"/>
          <c:showVal val="0"/>
          <c:showCatName val="0"/>
          <c:showSerName val="0"/>
          <c:showPercent val="0"/>
          <c:showBubbleSize val="0"/>
        </c:dLbls>
        <c:marker val="1"/>
        <c:smooth val="0"/>
        <c:axId val="254442496"/>
        <c:axId val="254624896"/>
      </c:lineChart>
      <c:dateAx>
        <c:axId val="254442496"/>
        <c:scaling>
          <c:orientation val="minMax"/>
        </c:scaling>
        <c:delete val="1"/>
        <c:axPos val="b"/>
        <c:numFmt formatCode="ge" sourceLinked="1"/>
        <c:majorTickMark val="none"/>
        <c:minorTickMark val="none"/>
        <c:tickLblPos val="none"/>
        <c:crossAx val="254624896"/>
        <c:crosses val="autoZero"/>
        <c:auto val="1"/>
        <c:lblOffset val="100"/>
        <c:baseTimeUnit val="years"/>
      </c:dateAx>
      <c:valAx>
        <c:axId val="2546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4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35.42</c:v>
                </c:pt>
                <c:pt idx="1">
                  <c:v>38.92</c:v>
                </c:pt>
                <c:pt idx="2">
                  <c:v>39.159999999999997</c:v>
                </c:pt>
                <c:pt idx="3">
                  <c:v>37.799999999999997</c:v>
                </c:pt>
                <c:pt idx="4">
                  <c:v>37.07</c:v>
                </c:pt>
              </c:numCache>
            </c:numRef>
          </c:val>
          <c:extLst xmlns:c16r2="http://schemas.microsoft.com/office/drawing/2015/06/chart">
            <c:ext xmlns:c16="http://schemas.microsoft.com/office/drawing/2014/chart" uri="{C3380CC4-5D6E-409C-BE32-E72D297353CC}">
              <c16:uniqueId val="{00000000-7EAB-474B-8193-F9AD6DA93624}"/>
            </c:ext>
          </c:extLst>
        </c:ser>
        <c:dLbls>
          <c:showLegendKey val="0"/>
          <c:showVal val="0"/>
          <c:showCatName val="0"/>
          <c:showSerName val="0"/>
          <c:showPercent val="0"/>
          <c:showBubbleSize val="0"/>
        </c:dLbls>
        <c:gapWidth val="150"/>
        <c:axId val="255244544"/>
        <c:axId val="25525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35.32</c:v>
                </c:pt>
                <c:pt idx="1">
                  <c:v>38.409999999999997</c:v>
                </c:pt>
                <c:pt idx="2">
                  <c:v>39.25</c:v>
                </c:pt>
                <c:pt idx="3">
                  <c:v>43.18</c:v>
                </c:pt>
                <c:pt idx="4">
                  <c:v>42.38</c:v>
                </c:pt>
              </c:numCache>
            </c:numRef>
          </c:val>
          <c:smooth val="0"/>
          <c:extLst xmlns:c16r2="http://schemas.microsoft.com/office/drawing/2015/06/chart">
            <c:ext xmlns:c16="http://schemas.microsoft.com/office/drawing/2014/chart" uri="{C3380CC4-5D6E-409C-BE32-E72D297353CC}">
              <c16:uniqueId val="{00000001-7EAB-474B-8193-F9AD6DA93624}"/>
            </c:ext>
          </c:extLst>
        </c:ser>
        <c:dLbls>
          <c:showLegendKey val="0"/>
          <c:showVal val="0"/>
          <c:showCatName val="0"/>
          <c:showSerName val="0"/>
          <c:showPercent val="0"/>
          <c:showBubbleSize val="0"/>
        </c:dLbls>
        <c:marker val="1"/>
        <c:smooth val="0"/>
        <c:axId val="255244544"/>
        <c:axId val="255259008"/>
      </c:lineChart>
      <c:dateAx>
        <c:axId val="255244544"/>
        <c:scaling>
          <c:orientation val="minMax"/>
        </c:scaling>
        <c:delete val="1"/>
        <c:axPos val="b"/>
        <c:numFmt formatCode="ge" sourceLinked="1"/>
        <c:majorTickMark val="none"/>
        <c:minorTickMark val="none"/>
        <c:tickLblPos val="none"/>
        <c:crossAx val="255259008"/>
        <c:crosses val="autoZero"/>
        <c:auto val="1"/>
        <c:lblOffset val="100"/>
        <c:baseTimeUnit val="years"/>
      </c:dateAx>
      <c:valAx>
        <c:axId val="25525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80.81</c:v>
                </c:pt>
                <c:pt idx="1">
                  <c:v>81.38</c:v>
                </c:pt>
                <c:pt idx="2">
                  <c:v>81.99</c:v>
                </c:pt>
                <c:pt idx="3">
                  <c:v>82.13</c:v>
                </c:pt>
                <c:pt idx="4">
                  <c:v>83.85</c:v>
                </c:pt>
              </c:numCache>
            </c:numRef>
          </c:val>
          <c:extLst xmlns:c16r2="http://schemas.microsoft.com/office/drawing/2015/06/chart">
            <c:ext xmlns:c16="http://schemas.microsoft.com/office/drawing/2014/chart" uri="{C3380CC4-5D6E-409C-BE32-E72D297353CC}">
              <c16:uniqueId val="{00000000-E9D3-4A0F-8FC2-C0FBDD7CE552}"/>
            </c:ext>
          </c:extLst>
        </c:ser>
        <c:dLbls>
          <c:showLegendKey val="0"/>
          <c:showVal val="0"/>
          <c:showCatName val="0"/>
          <c:showSerName val="0"/>
          <c:showPercent val="0"/>
          <c:showBubbleSize val="0"/>
        </c:dLbls>
        <c:gapWidth val="150"/>
        <c:axId val="255351424"/>
        <c:axId val="255357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85.67</c:v>
                </c:pt>
                <c:pt idx="1">
                  <c:v>86.28</c:v>
                </c:pt>
                <c:pt idx="2">
                  <c:v>86.43</c:v>
                </c:pt>
                <c:pt idx="3">
                  <c:v>86.43</c:v>
                </c:pt>
                <c:pt idx="4">
                  <c:v>87.01</c:v>
                </c:pt>
              </c:numCache>
            </c:numRef>
          </c:val>
          <c:smooth val="0"/>
          <c:extLst xmlns:c16r2="http://schemas.microsoft.com/office/drawing/2015/06/chart">
            <c:ext xmlns:c16="http://schemas.microsoft.com/office/drawing/2014/chart" uri="{C3380CC4-5D6E-409C-BE32-E72D297353CC}">
              <c16:uniqueId val="{00000001-E9D3-4A0F-8FC2-C0FBDD7CE552}"/>
            </c:ext>
          </c:extLst>
        </c:ser>
        <c:dLbls>
          <c:showLegendKey val="0"/>
          <c:showVal val="0"/>
          <c:showCatName val="0"/>
          <c:showSerName val="0"/>
          <c:showPercent val="0"/>
          <c:showBubbleSize val="0"/>
        </c:dLbls>
        <c:marker val="1"/>
        <c:smooth val="0"/>
        <c:axId val="255351424"/>
        <c:axId val="255357696"/>
      </c:lineChart>
      <c:dateAx>
        <c:axId val="255351424"/>
        <c:scaling>
          <c:orientation val="minMax"/>
        </c:scaling>
        <c:delete val="1"/>
        <c:axPos val="b"/>
        <c:numFmt formatCode="ge" sourceLinked="1"/>
        <c:majorTickMark val="none"/>
        <c:minorTickMark val="none"/>
        <c:tickLblPos val="none"/>
        <c:crossAx val="255357696"/>
        <c:crosses val="autoZero"/>
        <c:auto val="1"/>
        <c:lblOffset val="100"/>
        <c:baseTimeUnit val="years"/>
      </c:dateAx>
      <c:valAx>
        <c:axId val="25535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35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71.760000000000005</c:v>
                </c:pt>
                <c:pt idx="1">
                  <c:v>74.8</c:v>
                </c:pt>
                <c:pt idx="2">
                  <c:v>83.01</c:v>
                </c:pt>
                <c:pt idx="3">
                  <c:v>87.83</c:v>
                </c:pt>
                <c:pt idx="4">
                  <c:v>89.51</c:v>
                </c:pt>
              </c:numCache>
            </c:numRef>
          </c:val>
          <c:extLst xmlns:c16r2="http://schemas.microsoft.com/office/drawing/2015/06/chart">
            <c:ext xmlns:c16="http://schemas.microsoft.com/office/drawing/2014/chart" uri="{C3380CC4-5D6E-409C-BE32-E72D297353CC}">
              <c16:uniqueId val="{00000000-2476-480C-8381-811A2CF3B4E9}"/>
            </c:ext>
          </c:extLst>
        </c:ser>
        <c:dLbls>
          <c:showLegendKey val="0"/>
          <c:showVal val="0"/>
          <c:showCatName val="0"/>
          <c:showSerName val="0"/>
          <c:showPercent val="0"/>
          <c:showBubbleSize val="0"/>
        </c:dLbls>
        <c:gapWidth val="150"/>
        <c:axId val="254655872"/>
        <c:axId val="25465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95.21</c:v>
                </c:pt>
                <c:pt idx="1">
                  <c:v>93.62</c:v>
                </c:pt>
                <c:pt idx="2">
                  <c:v>99.07</c:v>
                </c:pt>
                <c:pt idx="3">
                  <c:v>101.17</c:v>
                </c:pt>
                <c:pt idx="4">
                  <c:v>103.61</c:v>
                </c:pt>
              </c:numCache>
            </c:numRef>
          </c:val>
          <c:smooth val="0"/>
          <c:extLst xmlns:c16r2="http://schemas.microsoft.com/office/drawing/2015/06/chart">
            <c:ext xmlns:c16="http://schemas.microsoft.com/office/drawing/2014/chart" uri="{C3380CC4-5D6E-409C-BE32-E72D297353CC}">
              <c16:uniqueId val="{00000001-2476-480C-8381-811A2CF3B4E9}"/>
            </c:ext>
          </c:extLst>
        </c:ser>
        <c:dLbls>
          <c:showLegendKey val="0"/>
          <c:showVal val="0"/>
          <c:showCatName val="0"/>
          <c:showSerName val="0"/>
          <c:showPercent val="0"/>
          <c:showBubbleSize val="0"/>
        </c:dLbls>
        <c:marker val="1"/>
        <c:smooth val="0"/>
        <c:axId val="254655872"/>
        <c:axId val="254658048"/>
      </c:lineChart>
      <c:dateAx>
        <c:axId val="254655872"/>
        <c:scaling>
          <c:orientation val="minMax"/>
        </c:scaling>
        <c:delete val="1"/>
        <c:axPos val="b"/>
        <c:numFmt formatCode="ge" sourceLinked="1"/>
        <c:majorTickMark val="none"/>
        <c:minorTickMark val="none"/>
        <c:tickLblPos val="none"/>
        <c:crossAx val="254658048"/>
        <c:crosses val="autoZero"/>
        <c:auto val="1"/>
        <c:lblOffset val="100"/>
        <c:baseTimeUnit val="years"/>
      </c:dateAx>
      <c:valAx>
        <c:axId val="2546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17.04</c:v>
                </c:pt>
                <c:pt idx="1">
                  <c:v>27.48</c:v>
                </c:pt>
                <c:pt idx="2">
                  <c:v>29.29</c:v>
                </c:pt>
                <c:pt idx="3">
                  <c:v>31.11</c:v>
                </c:pt>
                <c:pt idx="4">
                  <c:v>33.56</c:v>
                </c:pt>
              </c:numCache>
            </c:numRef>
          </c:val>
          <c:extLst xmlns:c16r2="http://schemas.microsoft.com/office/drawing/2015/06/chart">
            <c:ext xmlns:c16="http://schemas.microsoft.com/office/drawing/2014/chart" uri="{C3380CC4-5D6E-409C-BE32-E72D297353CC}">
              <c16:uniqueId val="{00000000-1F67-427D-A552-8A58850D1C11}"/>
            </c:ext>
          </c:extLst>
        </c:ser>
        <c:dLbls>
          <c:showLegendKey val="0"/>
          <c:showVal val="0"/>
          <c:showCatName val="0"/>
          <c:showSerName val="0"/>
          <c:showPercent val="0"/>
          <c:showBubbleSize val="0"/>
        </c:dLbls>
        <c:gapWidth val="150"/>
        <c:axId val="255295488"/>
        <c:axId val="25529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15.12</c:v>
                </c:pt>
                <c:pt idx="1">
                  <c:v>23.33</c:v>
                </c:pt>
                <c:pt idx="2">
                  <c:v>25.07</c:v>
                </c:pt>
                <c:pt idx="3">
                  <c:v>28.48</c:v>
                </c:pt>
                <c:pt idx="4">
                  <c:v>28.59</c:v>
                </c:pt>
              </c:numCache>
            </c:numRef>
          </c:val>
          <c:smooth val="0"/>
          <c:extLst xmlns:c16r2="http://schemas.microsoft.com/office/drawing/2015/06/chart">
            <c:ext xmlns:c16="http://schemas.microsoft.com/office/drawing/2014/chart" uri="{C3380CC4-5D6E-409C-BE32-E72D297353CC}">
              <c16:uniqueId val="{00000001-1F67-427D-A552-8A58850D1C11}"/>
            </c:ext>
          </c:extLst>
        </c:ser>
        <c:dLbls>
          <c:showLegendKey val="0"/>
          <c:showVal val="0"/>
          <c:showCatName val="0"/>
          <c:showSerName val="0"/>
          <c:showPercent val="0"/>
          <c:showBubbleSize val="0"/>
        </c:dLbls>
        <c:marker val="1"/>
        <c:smooth val="0"/>
        <c:axId val="255295488"/>
        <c:axId val="255297408"/>
      </c:lineChart>
      <c:dateAx>
        <c:axId val="255295488"/>
        <c:scaling>
          <c:orientation val="minMax"/>
        </c:scaling>
        <c:delete val="1"/>
        <c:axPos val="b"/>
        <c:numFmt formatCode="ge" sourceLinked="1"/>
        <c:majorTickMark val="none"/>
        <c:minorTickMark val="none"/>
        <c:tickLblPos val="none"/>
        <c:crossAx val="255297408"/>
        <c:crosses val="autoZero"/>
        <c:auto val="1"/>
        <c:lblOffset val="100"/>
        <c:baseTimeUnit val="years"/>
      </c:dateAx>
      <c:valAx>
        <c:axId val="25529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9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33-43CA-B8CE-99AACB069291}"/>
            </c:ext>
          </c:extLst>
        </c:ser>
        <c:dLbls>
          <c:showLegendKey val="0"/>
          <c:showVal val="0"/>
          <c:showCatName val="0"/>
          <c:showSerName val="0"/>
          <c:showPercent val="0"/>
          <c:showBubbleSize val="0"/>
        </c:dLbls>
        <c:gapWidth val="150"/>
        <c:axId val="255315328"/>
        <c:axId val="25531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033-43CA-B8CE-99AACB069291}"/>
            </c:ext>
          </c:extLst>
        </c:ser>
        <c:dLbls>
          <c:showLegendKey val="0"/>
          <c:showVal val="0"/>
          <c:showCatName val="0"/>
          <c:showSerName val="0"/>
          <c:showPercent val="0"/>
          <c:showBubbleSize val="0"/>
        </c:dLbls>
        <c:marker val="1"/>
        <c:smooth val="0"/>
        <c:axId val="255315328"/>
        <c:axId val="255318656"/>
      </c:lineChart>
      <c:dateAx>
        <c:axId val="255315328"/>
        <c:scaling>
          <c:orientation val="minMax"/>
        </c:scaling>
        <c:delete val="1"/>
        <c:axPos val="b"/>
        <c:numFmt formatCode="ge" sourceLinked="1"/>
        <c:majorTickMark val="none"/>
        <c:minorTickMark val="none"/>
        <c:tickLblPos val="none"/>
        <c:crossAx val="255318656"/>
        <c:crosses val="autoZero"/>
        <c:auto val="1"/>
        <c:lblOffset val="100"/>
        <c:baseTimeUnit val="years"/>
      </c:dateAx>
      <c:valAx>
        <c:axId val="2553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3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397.52</c:v>
                </c:pt>
                <c:pt idx="1">
                  <c:v>168.23</c:v>
                </c:pt>
                <c:pt idx="2">
                  <c:v>293.05</c:v>
                </c:pt>
                <c:pt idx="3">
                  <c:v>383.11</c:v>
                </c:pt>
                <c:pt idx="4">
                  <c:v>390.64</c:v>
                </c:pt>
              </c:numCache>
            </c:numRef>
          </c:val>
          <c:extLst xmlns:c16r2="http://schemas.microsoft.com/office/drawing/2015/06/chart">
            <c:ext xmlns:c16="http://schemas.microsoft.com/office/drawing/2014/chart" uri="{C3380CC4-5D6E-409C-BE32-E72D297353CC}">
              <c16:uniqueId val="{00000000-602A-4BB1-B859-104B2FB28697}"/>
            </c:ext>
          </c:extLst>
        </c:ser>
        <c:dLbls>
          <c:showLegendKey val="0"/>
          <c:showVal val="0"/>
          <c:showCatName val="0"/>
          <c:showSerName val="0"/>
          <c:showPercent val="0"/>
          <c:showBubbleSize val="0"/>
        </c:dLbls>
        <c:gapWidth val="150"/>
        <c:axId val="254980096"/>
        <c:axId val="25498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126.87</c:v>
                </c:pt>
                <c:pt idx="1">
                  <c:v>50.43</c:v>
                </c:pt>
                <c:pt idx="2">
                  <c:v>64.760000000000005</c:v>
                </c:pt>
                <c:pt idx="3">
                  <c:v>68.930000000000007</c:v>
                </c:pt>
                <c:pt idx="4">
                  <c:v>80.63</c:v>
                </c:pt>
              </c:numCache>
            </c:numRef>
          </c:val>
          <c:smooth val="0"/>
          <c:extLst xmlns:c16r2="http://schemas.microsoft.com/office/drawing/2015/06/chart">
            <c:ext xmlns:c16="http://schemas.microsoft.com/office/drawing/2014/chart" uri="{C3380CC4-5D6E-409C-BE32-E72D297353CC}">
              <c16:uniqueId val="{00000001-602A-4BB1-B859-104B2FB28697}"/>
            </c:ext>
          </c:extLst>
        </c:ser>
        <c:dLbls>
          <c:showLegendKey val="0"/>
          <c:showVal val="0"/>
          <c:showCatName val="0"/>
          <c:showSerName val="0"/>
          <c:showPercent val="0"/>
          <c:showBubbleSize val="0"/>
        </c:dLbls>
        <c:marker val="1"/>
        <c:smooth val="0"/>
        <c:axId val="254980096"/>
        <c:axId val="254982016"/>
      </c:lineChart>
      <c:dateAx>
        <c:axId val="254980096"/>
        <c:scaling>
          <c:orientation val="minMax"/>
        </c:scaling>
        <c:delete val="1"/>
        <c:axPos val="b"/>
        <c:numFmt formatCode="ge" sourceLinked="1"/>
        <c:majorTickMark val="none"/>
        <c:minorTickMark val="none"/>
        <c:tickLblPos val="none"/>
        <c:crossAx val="254982016"/>
        <c:crosses val="autoZero"/>
        <c:auto val="1"/>
        <c:lblOffset val="100"/>
        <c:baseTimeUnit val="years"/>
      </c:dateAx>
      <c:valAx>
        <c:axId val="2549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98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146.6</c:v>
                </c:pt>
                <c:pt idx="1">
                  <c:v>8.4499999999999993</c:v>
                </c:pt>
                <c:pt idx="2">
                  <c:v>17.66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076-4CE9-AE7F-7E9855716335}"/>
            </c:ext>
          </c:extLst>
        </c:ser>
        <c:dLbls>
          <c:showLegendKey val="0"/>
          <c:showVal val="0"/>
          <c:showCatName val="0"/>
          <c:showSerName val="0"/>
          <c:showPercent val="0"/>
          <c:showBubbleSize val="0"/>
        </c:dLbls>
        <c:gapWidth val="150"/>
        <c:axId val="255079168"/>
        <c:axId val="25508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354.61</c:v>
                </c:pt>
                <c:pt idx="1">
                  <c:v>34.29</c:v>
                </c:pt>
                <c:pt idx="2">
                  <c:v>88.18</c:v>
                </c:pt>
                <c:pt idx="3">
                  <c:v>70.42</c:v>
                </c:pt>
                <c:pt idx="4">
                  <c:v>70.92</c:v>
                </c:pt>
              </c:numCache>
            </c:numRef>
          </c:val>
          <c:smooth val="0"/>
          <c:extLst xmlns:c16r2="http://schemas.microsoft.com/office/drawing/2015/06/chart">
            <c:ext xmlns:c16="http://schemas.microsoft.com/office/drawing/2014/chart" uri="{C3380CC4-5D6E-409C-BE32-E72D297353CC}">
              <c16:uniqueId val="{00000001-B076-4CE9-AE7F-7E9855716335}"/>
            </c:ext>
          </c:extLst>
        </c:ser>
        <c:dLbls>
          <c:showLegendKey val="0"/>
          <c:showVal val="0"/>
          <c:showCatName val="0"/>
          <c:showSerName val="0"/>
          <c:showPercent val="0"/>
          <c:showBubbleSize val="0"/>
        </c:dLbls>
        <c:marker val="1"/>
        <c:smooth val="0"/>
        <c:axId val="255079168"/>
        <c:axId val="255081088"/>
      </c:lineChart>
      <c:dateAx>
        <c:axId val="255079168"/>
        <c:scaling>
          <c:orientation val="minMax"/>
        </c:scaling>
        <c:delete val="1"/>
        <c:axPos val="b"/>
        <c:numFmt formatCode="ge" sourceLinked="1"/>
        <c:majorTickMark val="none"/>
        <c:minorTickMark val="none"/>
        <c:tickLblPos val="none"/>
        <c:crossAx val="255081088"/>
        <c:crosses val="autoZero"/>
        <c:auto val="1"/>
        <c:lblOffset val="100"/>
        <c:baseTimeUnit val="years"/>
      </c:dateAx>
      <c:valAx>
        <c:axId val="25508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0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1987.64</c:v>
                </c:pt>
                <c:pt idx="1">
                  <c:v>1827.42</c:v>
                </c:pt>
                <c:pt idx="2">
                  <c:v>2212.3000000000002</c:v>
                </c:pt>
                <c:pt idx="3">
                  <c:v>1988.82</c:v>
                </c:pt>
                <c:pt idx="4">
                  <c:v>1113.4100000000001</c:v>
                </c:pt>
              </c:numCache>
            </c:numRef>
          </c:val>
          <c:extLst xmlns:c16r2="http://schemas.microsoft.com/office/drawing/2015/06/chart">
            <c:ext xmlns:c16="http://schemas.microsoft.com/office/drawing/2014/chart" uri="{C3380CC4-5D6E-409C-BE32-E72D297353CC}">
              <c16:uniqueId val="{00000000-1625-412F-8DCF-89B3D45A57A9}"/>
            </c:ext>
          </c:extLst>
        </c:ser>
        <c:dLbls>
          <c:showLegendKey val="0"/>
          <c:showVal val="0"/>
          <c:showCatName val="0"/>
          <c:showSerName val="0"/>
          <c:showPercent val="0"/>
          <c:showBubbleSize val="0"/>
        </c:dLbls>
        <c:gapWidth val="150"/>
        <c:axId val="255120512"/>
        <c:axId val="25512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1655.47</c:v>
                </c:pt>
                <c:pt idx="1">
                  <c:v>1504.21</c:v>
                </c:pt>
                <c:pt idx="2">
                  <c:v>1390.86</c:v>
                </c:pt>
                <c:pt idx="3">
                  <c:v>1467.94</c:v>
                </c:pt>
                <c:pt idx="4">
                  <c:v>1144.94</c:v>
                </c:pt>
              </c:numCache>
            </c:numRef>
          </c:val>
          <c:smooth val="0"/>
          <c:extLst xmlns:c16r2="http://schemas.microsoft.com/office/drawing/2015/06/chart">
            <c:ext xmlns:c16="http://schemas.microsoft.com/office/drawing/2014/chart" uri="{C3380CC4-5D6E-409C-BE32-E72D297353CC}">
              <c16:uniqueId val="{00000001-1625-412F-8DCF-89B3D45A57A9}"/>
            </c:ext>
          </c:extLst>
        </c:ser>
        <c:dLbls>
          <c:showLegendKey val="0"/>
          <c:showVal val="0"/>
          <c:showCatName val="0"/>
          <c:showSerName val="0"/>
          <c:showPercent val="0"/>
          <c:showBubbleSize val="0"/>
        </c:dLbls>
        <c:marker val="1"/>
        <c:smooth val="0"/>
        <c:axId val="255120512"/>
        <c:axId val="255122432"/>
      </c:lineChart>
      <c:dateAx>
        <c:axId val="255120512"/>
        <c:scaling>
          <c:orientation val="minMax"/>
        </c:scaling>
        <c:delete val="1"/>
        <c:axPos val="b"/>
        <c:numFmt formatCode="ge" sourceLinked="1"/>
        <c:majorTickMark val="none"/>
        <c:minorTickMark val="none"/>
        <c:tickLblPos val="none"/>
        <c:crossAx val="255122432"/>
        <c:crosses val="autoZero"/>
        <c:auto val="1"/>
        <c:lblOffset val="100"/>
        <c:baseTimeUnit val="years"/>
      </c:dateAx>
      <c:valAx>
        <c:axId val="25512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12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60.21</c:v>
                </c:pt>
                <c:pt idx="1">
                  <c:v>56.76</c:v>
                </c:pt>
                <c:pt idx="2">
                  <c:v>65.849999999999994</c:v>
                </c:pt>
                <c:pt idx="3">
                  <c:v>72.55</c:v>
                </c:pt>
                <c:pt idx="4">
                  <c:v>117.41</c:v>
                </c:pt>
              </c:numCache>
            </c:numRef>
          </c:val>
          <c:extLst xmlns:c16r2="http://schemas.microsoft.com/office/drawing/2015/06/chart">
            <c:ext xmlns:c16="http://schemas.microsoft.com/office/drawing/2014/chart" uri="{C3380CC4-5D6E-409C-BE32-E72D297353CC}">
              <c16:uniqueId val="{00000000-E43D-4230-8FB9-BA6133EEFBD6}"/>
            </c:ext>
          </c:extLst>
        </c:ser>
        <c:dLbls>
          <c:showLegendKey val="0"/>
          <c:showVal val="0"/>
          <c:showCatName val="0"/>
          <c:showSerName val="0"/>
          <c:showPercent val="0"/>
          <c:showBubbleSize val="0"/>
        </c:dLbls>
        <c:gapWidth val="150"/>
        <c:axId val="255145472"/>
        <c:axId val="25514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67.41</c:v>
                </c:pt>
                <c:pt idx="2">
                  <c:v>76.849999999999994</c:v>
                </c:pt>
                <c:pt idx="3">
                  <c:v>83.3</c:v>
                </c:pt>
                <c:pt idx="4">
                  <c:v>88.16</c:v>
                </c:pt>
              </c:numCache>
            </c:numRef>
          </c:val>
          <c:smooth val="0"/>
          <c:extLst xmlns:c16r2="http://schemas.microsoft.com/office/drawing/2015/06/chart">
            <c:ext xmlns:c16="http://schemas.microsoft.com/office/drawing/2014/chart" uri="{C3380CC4-5D6E-409C-BE32-E72D297353CC}">
              <c16:uniqueId val="{00000001-E43D-4230-8FB9-BA6133EEFBD6}"/>
            </c:ext>
          </c:extLst>
        </c:ser>
        <c:dLbls>
          <c:showLegendKey val="0"/>
          <c:showVal val="0"/>
          <c:showCatName val="0"/>
          <c:showSerName val="0"/>
          <c:showPercent val="0"/>
          <c:showBubbleSize val="0"/>
        </c:dLbls>
        <c:marker val="1"/>
        <c:smooth val="0"/>
        <c:axId val="255145472"/>
        <c:axId val="255147392"/>
      </c:lineChart>
      <c:dateAx>
        <c:axId val="255145472"/>
        <c:scaling>
          <c:orientation val="minMax"/>
        </c:scaling>
        <c:delete val="1"/>
        <c:axPos val="b"/>
        <c:numFmt formatCode="ge" sourceLinked="1"/>
        <c:majorTickMark val="none"/>
        <c:minorTickMark val="none"/>
        <c:tickLblPos val="none"/>
        <c:crossAx val="255147392"/>
        <c:crosses val="autoZero"/>
        <c:auto val="1"/>
        <c:lblOffset val="100"/>
        <c:baseTimeUnit val="years"/>
      </c:dateAx>
      <c:valAx>
        <c:axId val="2551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14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222.84</c:v>
                </c:pt>
                <c:pt idx="1">
                  <c:v>236.31</c:v>
                </c:pt>
                <c:pt idx="2">
                  <c:v>203.3</c:v>
                </c:pt>
                <c:pt idx="3">
                  <c:v>183.93</c:v>
                </c:pt>
                <c:pt idx="4">
                  <c:v>119.54</c:v>
                </c:pt>
              </c:numCache>
            </c:numRef>
          </c:val>
          <c:extLst xmlns:c16r2="http://schemas.microsoft.com/office/drawing/2015/06/chart">
            <c:ext xmlns:c16="http://schemas.microsoft.com/office/drawing/2014/chart" uri="{C3380CC4-5D6E-409C-BE32-E72D297353CC}">
              <c16:uniqueId val="{00000000-076A-46F7-9F63-FE443F51DE14}"/>
            </c:ext>
          </c:extLst>
        </c:ser>
        <c:dLbls>
          <c:showLegendKey val="0"/>
          <c:showVal val="0"/>
          <c:showCatName val="0"/>
          <c:showSerName val="0"/>
          <c:showPercent val="0"/>
          <c:showBubbleSize val="0"/>
        </c:dLbls>
        <c:gapWidth val="150"/>
        <c:axId val="255203200"/>
        <c:axId val="255209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209.77</c:v>
                </c:pt>
                <c:pt idx="1">
                  <c:v>216.49</c:v>
                </c:pt>
                <c:pt idx="2">
                  <c:v>198.4</c:v>
                </c:pt>
                <c:pt idx="3">
                  <c:v>184.56</c:v>
                </c:pt>
                <c:pt idx="4">
                  <c:v>173.89</c:v>
                </c:pt>
              </c:numCache>
            </c:numRef>
          </c:val>
          <c:smooth val="0"/>
          <c:extLst xmlns:c16r2="http://schemas.microsoft.com/office/drawing/2015/06/chart">
            <c:ext xmlns:c16="http://schemas.microsoft.com/office/drawing/2014/chart" uri="{C3380CC4-5D6E-409C-BE32-E72D297353CC}">
              <c16:uniqueId val="{00000001-076A-46F7-9F63-FE443F51DE14}"/>
            </c:ext>
          </c:extLst>
        </c:ser>
        <c:dLbls>
          <c:showLegendKey val="0"/>
          <c:showVal val="0"/>
          <c:showCatName val="0"/>
          <c:showSerName val="0"/>
          <c:showPercent val="0"/>
          <c:showBubbleSize val="0"/>
        </c:dLbls>
        <c:marker val="1"/>
        <c:smooth val="0"/>
        <c:axId val="255203200"/>
        <c:axId val="255209472"/>
      </c:lineChart>
      <c:dateAx>
        <c:axId val="255203200"/>
        <c:scaling>
          <c:orientation val="minMax"/>
        </c:scaling>
        <c:delete val="1"/>
        <c:axPos val="b"/>
        <c:numFmt formatCode="ge" sourceLinked="1"/>
        <c:majorTickMark val="none"/>
        <c:minorTickMark val="none"/>
        <c:tickLblPos val="none"/>
        <c:crossAx val="255209472"/>
        <c:crosses val="autoZero"/>
        <c:auto val="1"/>
        <c:lblOffset val="100"/>
        <c:baseTimeUnit val="years"/>
      </c:dateAx>
      <c:valAx>
        <c:axId val="2552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20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4"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静岡県　浜松市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D1</v>
      </c>
      <c r="X8" s="48"/>
      <c r="Y8" s="48"/>
      <c r="Z8" s="48"/>
      <c r="AA8" s="48"/>
      <c r="AB8" s="48"/>
      <c r="AC8" s="48"/>
      <c r="AD8" s="49" t="str">
        <f>データ!$M$6</f>
        <v>自治体職員</v>
      </c>
      <c r="AE8" s="49"/>
      <c r="AF8" s="49"/>
      <c r="AG8" s="49"/>
      <c r="AH8" s="49"/>
      <c r="AI8" s="49"/>
      <c r="AJ8" s="49"/>
      <c r="AK8" s="3"/>
      <c r="AL8" s="50">
        <f>データ!S6</f>
        <v>807013</v>
      </c>
      <c r="AM8" s="50"/>
      <c r="AN8" s="50"/>
      <c r="AO8" s="50"/>
      <c r="AP8" s="50"/>
      <c r="AQ8" s="50"/>
      <c r="AR8" s="50"/>
      <c r="AS8" s="50"/>
      <c r="AT8" s="45">
        <f>データ!T6</f>
        <v>1558.06</v>
      </c>
      <c r="AU8" s="45"/>
      <c r="AV8" s="45"/>
      <c r="AW8" s="45"/>
      <c r="AX8" s="45"/>
      <c r="AY8" s="45"/>
      <c r="AZ8" s="45"/>
      <c r="BA8" s="45"/>
      <c r="BB8" s="45">
        <f>データ!U6</f>
        <v>517.96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36.21</v>
      </c>
      <c r="J10" s="45"/>
      <c r="K10" s="45"/>
      <c r="L10" s="45"/>
      <c r="M10" s="45"/>
      <c r="N10" s="45"/>
      <c r="O10" s="45"/>
      <c r="P10" s="45">
        <f>データ!P6</f>
        <v>8.91</v>
      </c>
      <c r="Q10" s="45"/>
      <c r="R10" s="45"/>
      <c r="S10" s="45"/>
      <c r="T10" s="45"/>
      <c r="U10" s="45"/>
      <c r="V10" s="45"/>
      <c r="W10" s="45">
        <f>データ!Q6</f>
        <v>93.77</v>
      </c>
      <c r="X10" s="45"/>
      <c r="Y10" s="45"/>
      <c r="Z10" s="45"/>
      <c r="AA10" s="45"/>
      <c r="AB10" s="45"/>
      <c r="AC10" s="45"/>
      <c r="AD10" s="50">
        <f>データ!R6</f>
        <v>2516</v>
      </c>
      <c r="AE10" s="50"/>
      <c r="AF10" s="50"/>
      <c r="AG10" s="50"/>
      <c r="AH10" s="50"/>
      <c r="AI10" s="50"/>
      <c r="AJ10" s="50"/>
      <c r="AK10" s="2"/>
      <c r="AL10" s="50">
        <f>データ!V6</f>
        <v>71757</v>
      </c>
      <c r="AM10" s="50"/>
      <c r="AN10" s="50"/>
      <c r="AO10" s="50"/>
      <c r="AP10" s="50"/>
      <c r="AQ10" s="50"/>
      <c r="AR10" s="50"/>
      <c r="AS10" s="50"/>
      <c r="AT10" s="45">
        <f>データ!W6</f>
        <v>24.02</v>
      </c>
      <c r="AU10" s="45"/>
      <c r="AV10" s="45"/>
      <c r="AW10" s="45"/>
      <c r="AX10" s="45"/>
      <c r="AY10" s="45"/>
      <c r="AZ10" s="45"/>
      <c r="BA10" s="45"/>
      <c r="BB10" s="45">
        <f>データ!X6</f>
        <v>2987.39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6" t="s">
        <v>120</v>
      </c>
      <c r="BM66" s="77"/>
      <c r="BN66" s="77"/>
      <c r="BO66" s="77"/>
      <c r="BP66" s="77"/>
      <c r="BQ66" s="77"/>
      <c r="BR66" s="77"/>
      <c r="BS66" s="77"/>
      <c r="BT66" s="77"/>
      <c r="BU66" s="77"/>
      <c r="BV66" s="77"/>
      <c r="BW66" s="77"/>
      <c r="BX66" s="77"/>
      <c r="BY66" s="77"/>
      <c r="BZ66" s="7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6"/>
      <c r="BM67" s="77"/>
      <c r="BN67" s="77"/>
      <c r="BO67" s="77"/>
      <c r="BP67" s="77"/>
      <c r="BQ67" s="77"/>
      <c r="BR67" s="77"/>
      <c r="BS67" s="77"/>
      <c r="BT67" s="77"/>
      <c r="BU67" s="77"/>
      <c r="BV67" s="77"/>
      <c r="BW67" s="77"/>
      <c r="BX67" s="77"/>
      <c r="BY67" s="77"/>
      <c r="BZ67" s="7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6"/>
      <c r="BM68" s="77"/>
      <c r="BN68" s="77"/>
      <c r="BO68" s="77"/>
      <c r="BP68" s="77"/>
      <c r="BQ68" s="77"/>
      <c r="BR68" s="77"/>
      <c r="BS68" s="77"/>
      <c r="BT68" s="77"/>
      <c r="BU68" s="77"/>
      <c r="BV68" s="77"/>
      <c r="BW68" s="77"/>
      <c r="BX68" s="77"/>
      <c r="BY68" s="77"/>
      <c r="BZ68" s="7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6"/>
      <c r="BM69" s="77"/>
      <c r="BN69" s="77"/>
      <c r="BO69" s="77"/>
      <c r="BP69" s="77"/>
      <c r="BQ69" s="77"/>
      <c r="BR69" s="77"/>
      <c r="BS69" s="77"/>
      <c r="BT69" s="77"/>
      <c r="BU69" s="77"/>
      <c r="BV69" s="77"/>
      <c r="BW69" s="77"/>
      <c r="BX69" s="77"/>
      <c r="BY69" s="77"/>
      <c r="BZ69" s="7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6"/>
      <c r="BM70" s="77"/>
      <c r="BN70" s="77"/>
      <c r="BO70" s="77"/>
      <c r="BP70" s="77"/>
      <c r="BQ70" s="77"/>
      <c r="BR70" s="77"/>
      <c r="BS70" s="77"/>
      <c r="BT70" s="77"/>
      <c r="BU70" s="77"/>
      <c r="BV70" s="77"/>
      <c r="BW70" s="77"/>
      <c r="BX70" s="77"/>
      <c r="BY70" s="77"/>
      <c r="BZ70" s="7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6"/>
      <c r="BM71" s="77"/>
      <c r="BN71" s="77"/>
      <c r="BO71" s="77"/>
      <c r="BP71" s="77"/>
      <c r="BQ71" s="77"/>
      <c r="BR71" s="77"/>
      <c r="BS71" s="77"/>
      <c r="BT71" s="77"/>
      <c r="BU71" s="77"/>
      <c r="BV71" s="77"/>
      <c r="BW71" s="77"/>
      <c r="BX71" s="77"/>
      <c r="BY71" s="77"/>
      <c r="BZ71" s="7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6"/>
      <c r="BM72" s="77"/>
      <c r="BN72" s="77"/>
      <c r="BO72" s="77"/>
      <c r="BP72" s="77"/>
      <c r="BQ72" s="77"/>
      <c r="BR72" s="77"/>
      <c r="BS72" s="77"/>
      <c r="BT72" s="77"/>
      <c r="BU72" s="77"/>
      <c r="BV72" s="77"/>
      <c r="BW72" s="77"/>
      <c r="BX72" s="77"/>
      <c r="BY72" s="77"/>
      <c r="BZ72" s="7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6"/>
      <c r="BM73" s="77"/>
      <c r="BN73" s="77"/>
      <c r="BO73" s="77"/>
      <c r="BP73" s="77"/>
      <c r="BQ73" s="77"/>
      <c r="BR73" s="77"/>
      <c r="BS73" s="77"/>
      <c r="BT73" s="77"/>
      <c r="BU73" s="77"/>
      <c r="BV73" s="77"/>
      <c r="BW73" s="77"/>
      <c r="BX73" s="77"/>
      <c r="BY73" s="77"/>
      <c r="BZ73" s="7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6"/>
      <c r="BM74" s="77"/>
      <c r="BN74" s="77"/>
      <c r="BO74" s="77"/>
      <c r="BP74" s="77"/>
      <c r="BQ74" s="77"/>
      <c r="BR74" s="77"/>
      <c r="BS74" s="77"/>
      <c r="BT74" s="77"/>
      <c r="BU74" s="77"/>
      <c r="BV74" s="77"/>
      <c r="BW74" s="77"/>
      <c r="BX74" s="77"/>
      <c r="BY74" s="77"/>
      <c r="BZ74" s="7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6"/>
      <c r="BM75" s="77"/>
      <c r="BN75" s="77"/>
      <c r="BO75" s="77"/>
      <c r="BP75" s="77"/>
      <c r="BQ75" s="77"/>
      <c r="BR75" s="77"/>
      <c r="BS75" s="77"/>
      <c r="BT75" s="77"/>
      <c r="BU75" s="77"/>
      <c r="BV75" s="77"/>
      <c r="BW75" s="77"/>
      <c r="BX75" s="77"/>
      <c r="BY75" s="77"/>
      <c r="BZ75" s="7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6"/>
      <c r="BM76" s="77"/>
      <c r="BN76" s="77"/>
      <c r="BO76" s="77"/>
      <c r="BP76" s="77"/>
      <c r="BQ76" s="77"/>
      <c r="BR76" s="77"/>
      <c r="BS76" s="77"/>
      <c r="BT76" s="77"/>
      <c r="BU76" s="77"/>
      <c r="BV76" s="77"/>
      <c r="BW76" s="77"/>
      <c r="BX76" s="77"/>
      <c r="BY76" s="77"/>
      <c r="BZ76" s="7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6"/>
      <c r="BM77" s="77"/>
      <c r="BN77" s="77"/>
      <c r="BO77" s="77"/>
      <c r="BP77" s="77"/>
      <c r="BQ77" s="77"/>
      <c r="BR77" s="77"/>
      <c r="BS77" s="77"/>
      <c r="BT77" s="77"/>
      <c r="BU77" s="77"/>
      <c r="BV77" s="77"/>
      <c r="BW77" s="77"/>
      <c r="BX77" s="77"/>
      <c r="BY77" s="77"/>
      <c r="BZ77" s="7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6"/>
      <c r="BM78" s="77"/>
      <c r="BN78" s="77"/>
      <c r="BO78" s="77"/>
      <c r="BP78" s="77"/>
      <c r="BQ78" s="77"/>
      <c r="BR78" s="77"/>
      <c r="BS78" s="77"/>
      <c r="BT78" s="77"/>
      <c r="BU78" s="77"/>
      <c r="BV78" s="77"/>
      <c r="BW78" s="77"/>
      <c r="BX78" s="77"/>
      <c r="BY78" s="77"/>
      <c r="BZ78" s="78"/>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76"/>
      <c r="BM79" s="77"/>
      <c r="BN79" s="77"/>
      <c r="BO79" s="77"/>
      <c r="BP79" s="77"/>
      <c r="BQ79" s="77"/>
      <c r="BR79" s="77"/>
      <c r="BS79" s="77"/>
      <c r="BT79" s="77"/>
      <c r="BU79" s="77"/>
      <c r="BV79" s="77"/>
      <c r="BW79" s="77"/>
      <c r="BX79" s="77"/>
      <c r="BY79" s="77"/>
      <c r="BZ79" s="78"/>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76"/>
      <c r="BM80" s="77"/>
      <c r="BN80" s="77"/>
      <c r="BO80" s="77"/>
      <c r="BP80" s="77"/>
      <c r="BQ80" s="77"/>
      <c r="BR80" s="77"/>
      <c r="BS80" s="77"/>
      <c r="BT80" s="77"/>
      <c r="BU80" s="77"/>
      <c r="BV80" s="77"/>
      <c r="BW80" s="77"/>
      <c r="BX80" s="77"/>
      <c r="BY80" s="77"/>
      <c r="BZ80" s="7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6"/>
      <c r="BM81" s="77"/>
      <c r="BN81" s="77"/>
      <c r="BO81" s="77"/>
      <c r="BP81" s="77"/>
      <c r="BQ81" s="77"/>
      <c r="BR81" s="77"/>
      <c r="BS81" s="77"/>
      <c r="BT81" s="77"/>
      <c r="BU81" s="77"/>
      <c r="BV81" s="77"/>
      <c r="BW81" s="77"/>
      <c r="BX81" s="77"/>
      <c r="BY81" s="77"/>
      <c r="BZ81" s="7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3tDezCyL9274jVxIj7HB/XU9drpAbjLbZVGKQcHGiyG0ChKa5j+GAc8motBO5B67rCJICCAcvcrRf1Yt6DXzlg==" saltValue="giq3vB/sf7uhXdtv5rBTZ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221309</v>
      </c>
      <c r="D6" s="33">
        <f t="shared" si="3"/>
        <v>46</v>
      </c>
      <c r="E6" s="33">
        <f t="shared" si="3"/>
        <v>17</v>
      </c>
      <c r="F6" s="33">
        <f t="shared" si="3"/>
        <v>4</v>
      </c>
      <c r="G6" s="33">
        <f t="shared" si="3"/>
        <v>0</v>
      </c>
      <c r="H6" s="33" t="str">
        <f t="shared" si="3"/>
        <v>静岡県　浜松市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36.21</v>
      </c>
      <c r="P6" s="34">
        <f t="shared" si="3"/>
        <v>8.91</v>
      </c>
      <c r="Q6" s="34">
        <f t="shared" si="3"/>
        <v>93.77</v>
      </c>
      <c r="R6" s="34">
        <f t="shared" si="3"/>
        <v>2516</v>
      </c>
      <c r="S6" s="34">
        <f t="shared" si="3"/>
        <v>807013</v>
      </c>
      <c r="T6" s="34">
        <f t="shared" si="3"/>
        <v>1558.06</v>
      </c>
      <c r="U6" s="34">
        <f t="shared" si="3"/>
        <v>517.96</v>
      </c>
      <c r="V6" s="34">
        <f t="shared" si="3"/>
        <v>71757</v>
      </c>
      <c r="W6" s="34">
        <f t="shared" si="3"/>
        <v>24.02</v>
      </c>
      <c r="X6" s="34">
        <f t="shared" si="3"/>
        <v>2987.39</v>
      </c>
      <c r="Y6" s="35">
        <f>IF(Y7="",NA(),Y7)</f>
        <v>71.760000000000005</v>
      </c>
      <c r="Z6" s="35">
        <f t="shared" ref="Z6:AH6" si="4">IF(Z7="",NA(),Z7)</f>
        <v>74.8</v>
      </c>
      <c r="AA6" s="35">
        <f t="shared" si="4"/>
        <v>83.01</v>
      </c>
      <c r="AB6" s="35">
        <f t="shared" si="4"/>
        <v>87.83</v>
      </c>
      <c r="AC6" s="35">
        <f t="shared" si="4"/>
        <v>89.51</v>
      </c>
      <c r="AD6" s="35">
        <f t="shared" si="4"/>
        <v>95.21</v>
      </c>
      <c r="AE6" s="35">
        <f t="shared" si="4"/>
        <v>93.62</v>
      </c>
      <c r="AF6" s="35">
        <f t="shared" si="4"/>
        <v>99.07</v>
      </c>
      <c r="AG6" s="35">
        <f t="shared" si="4"/>
        <v>101.17</v>
      </c>
      <c r="AH6" s="35">
        <f t="shared" si="4"/>
        <v>103.61</v>
      </c>
      <c r="AI6" s="34" t="str">
        <f>IF(AI7="","",IF(AI7="-","【-】","【"&amp;SUBSTITUTE(TEXT(AI7,"#,##0.00"),"-","△")&amp;"】"))</f>
        <v>【102.38】</v>
      </c>
      <c r="AJ6" s="35">
        <f>IF(AJ7="",NA(),AJ7)</f>
        <v>397.52</v>
      </c>
      <c r="AK6" s="35">
        <f t="shared" ref="AK6:AS6" si="5">IF(AK7="",NA(),AK7)</f>
        <v>168.23</v>
      </c>
      <c r="AL6" s="35">
        <f t="shared" si="5"/>
        <v>293.05</v>
      </c>
      <c r="AM6" s="35">
        <f t="shared" si="5"/>
        <v>383.11</v>
      </c>
      <c r="AN6" s="35">
        <f t="shared" si="5"/>
        <v>390.64</v>
      </c>
      <c r="AO6" s="35">
        <f t="shared" si="5"/>
        <v>126.87</v>
      </c>
      <c r="AP6" s="35">
        <f t="shared" si="5"/>
        <v>50.43</v>
      </c>
      <c r="AQ6" s="35">
        <f t="shared" si="5"/>
        <v>64.760000000000005</v>
      </c>
      <c r="AR6" s="35">
        <f t="shared" si="5"/>
        <v>68.930000000000007</v>
      </c>
      <c r="AS6" s="35">
        <f t="shared" si="5"/>
        <v>80.63</v>
      </c>
      <c r="AT6" s="34" t="str">
        <f>IF(AT7="","",IF(AT7="-","【-】","【"&amp;SUBSTITUTE(TEXT(AT7,"#,##0.00"),"-","△")&amp;"】"))</f>
        <v>【102.97】</v>
      </c>
      <c r="AU6" s="35">
        <f>IF(AU7="",NA(),AU7)</f>
        <v>146.6</v>
      </c>
      <c r="AV6" s="35">
        <f t="shared" ref="AV6:BD6" si="6">IF(AV7="",NA(),AV7)</f>
        <v>8.4499999999999993</v>
      </c>
      <c r="AW6" s="35">
        <f t="shared" si="6"/>
        <v>17.66</v>
      </c>
      <c r="AX6" s="34">
        <f t="shared" si="6"/>
        <v>0</v>
      </c>
      <c r="AY6" s="34">
        <f t="shared" si="6"/>
        <v>0</v>
      </c>
      <c r="AZ6" s="35">
        <f t="shared" si="6"/>
        <v>354.61</v>
      </c>
      <c r="BA6" s="35">
        <f t="shared" si="6"/>
        <v>34.29</v>
      </c>
      <c r="BB6" s="35">
        <f t="shared" si="6"/>
        <v>88.18</v>
      </c>
      <c r="BC6" s="35">
        <f t="shared" si="6"/>
        <v>70.42</v>
      </c>
      <c r="BD6" s="35">
        <f t="shared" si="6"/>
        <v>70.92</v>
      </c>
      <c r="BE6" s="34" t="str">
        <f>IF(BE7="","",IF(BE7="-","【-】","【"&amp;SUBSTITUTE(TEXT(BE7,"#,##0.00"),"-","△")&amp;"】"))</f>
        <v>【54.73】</v>
      </c>
      <c r="BF6" s="35">
        <f>IF(BF7="",NA(),BF7)</f>
        <v>1987.64</v>
      </c>
      <c r="BG6" s="35">
        <f t="shared" ref="BG6:BO6" si="7">IF(BG7="",NA(),BG7)</f>
        <v>1827.42</v>
      </c>
      <c r="BH6" s="35">
        <f t="shared" si="7"/>
        <v>2212.3000000000002</v>
      </c>
      <c r="BI6" s="35">
        <f t="shared" si="7"/>
        <v>1988.82</v>
      </c>
      <c r="BJ6" s="35">
        <f t="shared" si="7"/>
        <v>1113.4100000000001</v>
      </c>
      <c r="BK6" s="35">
        <f t="shared" si="7"/>
        <v>1655.47</v>
      </c>
      <c r="BL6" s="35">
        <f t="shared" si="7"/>
        <v>1504.21</v>
      </c>
      <c r="BM6" s="35">
        <f t="shared" si="7"/>
        <v>1390.86</v>
      </c>
      <c r="BN6" s="35">
        <f t="shared" si="7"/>
        <v>1467.94</v>
      </c>
      <c r="BO6" s="35">
        <f t="shared" si="7"/>
        <v>1144.94</v>
      </c>
      <c r="BP6" s="34" t="str">
        <f>IF(BP7="","",IF(BP7="-","【-】","【"&amp;SUBSTITUTE(TEXT(BP7,"#,##0.00"),"-","△")&amp;"】"))</f>
        <v>【1,225.44】</v>
      </c>
      <c r="BQ6" s="35">
        <f>IF(BQ7="",NA(),BQ7)</f>
        <v>60.21</v>
      </c>
      <c r="BR6" s="35">
        <f t="shared" ref="BR6:BZ6" si="8">IF(BR7="",NA(),BR7)</f>
        <v>56.76</v>
      </c>
      <c r="BS6" s="35">
        <f t="shared" si="8"/>
        <v>65.849999999999994</v>
      </c>
      <c r="BT6" s="35">
        <f t="shared" si="8"/>
        <v>72.55</v>
      </c>
      <c r="BU6" s="35">
        <f t="shared" si="8"/>
        <v>117.41</v>
      </c>
      <c r="BV6" s="35">
        <f t="shared" si="8"/>
        <v>67.92</v>
      </c>
      <c r="BW6" s="35">
        <f t="shared" si="8"/>
        <v>67.41</v>
      </c>
      <c r="BX6" s="35">
        <f t="shared" si="8"/>
        <v>76.849999999999994</v>
      </c>
      <c r="BY6" s="35">
        <f t="shared" si="8"/>
        <v>83.3</v>
      </c>
      <c r="BZ6" s="35">
        <f t="shared" si="8"/>
        <v>88.16</v>
      </c>
      <c r="CA6" s="34" t="str">
        <f>IF(CA7="","",IF(CA7="-","【-】","【"&amp;SUBSTITUTE(TEXT(CA7,"#,##0.00"),"-","△")&amp;"】"))</f>
        <v>【75.58】</v>
      </c>
      <c r="CB6" s="35">
        <f>IF(CB7="",NA(),CB7)</f>
        <v>222.84</v>
      </c>
      <c r="CC6" s="35">
        <f t="shared" ref="CC6:CK6" si="9">IF(CC7="",NA(),CC7)</f>
        <v>236.31</v>
      </c>
      <c r="CD6" s="35">
        <f t="shared" si="9"/>
        <v>203.3</v>
      </c>
      <c r="CE6" s="35">
        <f t="shared" si="9"/>
        <v>183.93</v>
      </c>
      <c r="CF6" s="35">
        <f t="shared" si="9"/>
        <v>119.54</v>
      </c>
      <c r="CG6" s="35">
        <f t="shared" si="9"/>
        <v>209.77</v>
      </c>
      <c r="CH6" s="35">
        <f t="shared" si="9"/>
        <v>216.49</v>
      </c>
      <c r="CI6" s="35">
        <f t="shared" si="9"/>
        <v>198.4</v>
      </c>
      <c r="CJ6" s="35">
        <f t="shared" si="9"/>
        <v>184.56</v>
      </c>
      <c r="CK6" s="35">
        <f t="shared" si="9"/>
        <v>173.89</v>
      </c>
      <c r="CL6" s="34" t="str">
        <f>IF(CL7="","",IF(CL7="-","【-】","【"&amp;SUBSTITUTE(TEXT(CL7,"#,##0.00"),"-","△")&amp;"】"))</f>
        <v>【215.23】</v>
      </c>
      <c r="CM6" s="35">
        <f>IF(CM7="",NA(),CM7)</f>
        <v>35.42</v>
      </c>
      <c r="CN6" s="35">
        <f t="shared" ref="CN6:CV6" si="10">IF(CN7="",NA(),CN7)</f>
        <v>38.92</v>
      </c>
      <c r="CO6" s="35">
        <f t="shared" si="10"/>
        <v>39.159999999999997</v>
      </c>
      <c r="CP6" s="35">
        <f t="shared" si="10"/>
        <v>37.799999999999997</v>
      </c>
      <c r="CQ6" s="35">
        <f t="shared" si="10"/>
        <v>37.07</v>
      </c>
      <c r="CR6" s="35">
        <f t="shared" si="10"/>
        <v>35.32</v>
      </c>
      <c r="CS6" s="35">
        <f t="shared" si="10"/>
        <v>38.409999999999997</v>
      </c>
      <c r="CT6" s="35">
        <f t="shared" si="10"/>
        <v>39.25</v>
      </c>
      <c r="CU6" s="35">
        <f t="shared" si="10"/>
        <v>43.18</v>
      </c>
      <c r="CV6" s="35">
        <f t="shared" si="10"/>
        <v>42.38</v>
      </c>
      <c r="CW6" s="34" t="str">
        <f>IF(CW7="","",IF(CW7="-","【-】","【"&amp;SUBSTITUTE(TEXT(CW7,"#,##0.00"),"-","△")&amp;"】"))</f>
        <v>【42.66】</v>
      </c>
      <c r="CX6" s="35">
        <f>IF(CX7="",NA(),CX7)</f>
        <v>80.81</v>
      </c>
      <c r="CY6" s="35">
        <f t="shared" ref="CY6:DG6" si="11">IF(CY7="",NA(),CY7)</f>
        <v>81.38</v>
      </c>
      <c r="CZ6" s="35">
        <f t="shared" si="11"/>
        <v>81.99</v>
      </c>
      <c r="DA6" s="35">
        <f t="shared" si="11"/>
        <v>82.13</v>
      </c>
      <c r="DB6" s="35">
        <f t="shared" si="11"/>
        <v>83.85</v>
      </c>
      <c r="DC6" s="35">
        <f t="shared" si="11"/>
        <v>85.67</v>
      </c>
      <c r="DD6" s="35">
        <f t="shared" si="11"/>
        <v>86.28</v>
      </c>
      <c r="DE6" s="35">
        <f t="shared" si="11"/>
        <v>86.43</v>
      </c>
      <c r="DF6" s="35">
        <f t="shared" si="11"/>
        <v>86.43</v>
      </c>
      <c r="DG6" s="35">
        <f t="shared" si="11"/>
        <v>87.01</v>
      </c>
      <c r="DH6" s="34" t="str">
        <f>IF(DH7="","",IF(DH7="-","【-】","【"&amp;SUBSTITUTE(TEXT(DH7,"#,##0.00"),"-","△")&amp;"】"))</f>
        <v>【82.67】</v>
      </c>
      <c r="DI6" s="35">
        <f>IF(DI7="",NA(),DI7)</f>
        <v>17.04</v>
      </c>
      <c r="DJ6" s="35">
        <f t="shared" ref="DJ6:DR6" si="12">IF(DJ7="",NA(),DJ7)</f>
        <v>27.48</v>
      </c>
      <c r="DK6" s="35">
        <f t="shared" si="12"/>
        <v>29.29</v>
      </c>
      <c r="DL6" s="35">
        <f t="shared" si="12"/>
        <v>31.11</v>
      </c>
      <c r="DM6" s="35">
        <f t="shared" si="12"/>
        <v>33.56</v>
      </c>
      <c r="DN6" s="35">
        <f t="shared" si="12"/>
        <v>15.12</v>
      </c>
      <c r="DO6" s="35">
        <f t="shared" si="12"/>
        <v>23.33</v>
      </c>
      <c r="DP6" s="35">
        <f t="shared" si="12"/>
        <v>25.07</v>
      </c>
      <c r="DQ6" s="35">
        <f t="shared" si="12"/>
        <v>28.48</v>
      </c>
      <c r="DR6" s="35">
        <f t="shared" si="12"/>
        <v>28.59</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5">
        <f t="shared" ref="EF6:EN6" si="14">IF(EF7="",NA(),EF7)</f>
        <v>0.1</v>
      </c>
      <c r="EG6" s="35">
        <f t="shared" si="14"/>
        <v>0.12</v>
      </c>
      <c r="EH6" s="34">
        <f t="shared" si="14"/>
        <v>0</v>
      </c>
      <c r="EI6" s="34">
        <f t="shared" si="14"/>
        <v>0</v>
      </c>
      <c r="EJ6" s="35">
        <f t="shared" si="14"/>
        <v>0.05</v>
      </c>
      <c r="EK6" s="35">
        <f t="shared" si="14"/>
        <v>7.0000000000000007E-2</v>
      </c>
      <c r="EL6" s="35">
        <f t="shared" si="14"/>
        <v>0.08</v>
      </c>
      <c r="EM6" s="35">
        <f t="shared" si="14"/>
        <v>0.04</v>
      </c>
      <c r="EN6" s="35">
        <f t="shared" si="14"/>
        <v>0.15</v>
      </c>
      <c r="EO6" s="34" t="str">
        <f>IF(EO7="","",IF(EO7="-","【-】","【"&amp;SUBSTITUTE(TEXT(EO7,"#,##0.00"),"-","△")&amp;"】"))</f>
        <v>【0.10】</v>
      </c>
    </row>
    <row r="7" spans="1:148" s="36" customFormat="1" x14ac:dyDescent="0.15">
      <c r="A7" s="28"/>
      <c r="B7" s="37">
        <v>2017</v>
      </c>
      <c r="C7" s="37">
        <v>221309</v>
      </c>
      <c r="D7" s="37">
        <v>46</v>
      </c>
      <c r="E7" s="37">
        <v>17</v>
      </c>
      <c r="F7" s="37">
        <v>4</v>
      </c>
      <c r="G7" s="37">
        <v>0</v>
      </c>
      <c r="H7" s="37" t="s">
        <v>108</v>
      </c>
      <c r="I7" s="37" t="s">
        <v>109</v>
      </c>
      <c r="J7" s="37" t="s">
        <v>110</v>
      </c>
      <c r="K7" s="37" t="s">
        <v>111</v>
      </c>
      <c r="L7" s="37" t="s">
        <v>112</v>
      </c>
      <c r="M7" s="37" t="s">
        <v>113</v>
      </c>
      <c r="N7" s="38" t="s">
        <v>114</v>
      </c>
      <c r="O7" s="38">
        <v>36.21</v>
      </c>
      <c r="P7" s="38">
        <v>8.91</v>
      </c>
      <c r="Q7" s="38">
        <v>93.77</v>
      </c>
      <c r="R7" s="38">
        <v>2516</v>
      </c>
      <c r="S7" s="38">
        <v>807013</v>
      </c>
      <c r="T7" s="38">
        <v>1558.06</v>
      </c>
      <c r="U7" s="38">
        <v>517.96</v>
      </c>
      <c r="V7" s="38">
        <v>71757</v>
      </c>
      <c r="W7" s="38">
        <v>24.02</v>
      </c>
      <c r="X7" s="38">
        <v>2987.39</v>
      </c>
      <c r="Y7" s="38">
        <v>71.760000000000005</v>
      </c>
      <c r="Z7" s="38">
        <v>74.8</v>
      </c>
      <c r="AA7" s="38">
        <v>83.01</v>
      </c>
      <c r="AB7" s="38">
        <v>87.83</v>
      </c>
      <c r="AC7" s="38">
        <v>89.51</v>
      </c>
      <c r="AD7" s="38">
        <v>95.21</v>
      </c>
      <c r="AE7" s="38">
        <v>93.62</v>
      </c>
      <c r="AF7" s="38">
        <v>99.07</v>
      </c>
      <c r="AG7" s="38">
        <v>101.17</v>
      </c>
      <c r="AH7" s="38">
        <v>103.61</v>
      </c>
      <c r="AI7" s="38">
        <v>102.38</v>
      </c>
      <c r="AJ7" s="38">
        <v>397.52</v>
      </c>
      <c r="AK7" s="38">
        <v>168.23</v>
      </c>
      <c r="AL7" s="38">
        <v>293.05</v>
      </c>
      <c r="AM7" s="38">
        <v>383.11</v>
      </c>
      <c r="AN7" s="38">
        <v>390.64</v>
      </c>
      <c r="AO7" s="38">
        <v>126.87</v>
      </c>
      <c r="AP7" s="38">
        <v>50.43</v>
      </c>
      <c r="AQ7" s="38">
        <v>64.760000000000005</v>
      </c>
      <c r="AR7" s="38">
        <v>68.930000000000007</v>
      </c>
      <c r="AS7" s="38">
        <v>80.63</v>
      </c>
      <c r="AT7" s="38">
        <v>102.97</v>
      </c>
      <c r="AU7" s="38">
        <v>146.6</v>
      </c>
      <c r="AV7" s="38">
        <v>8.4499999999999993</v>
      </c>
      <c r="AW7" s="38">
        <v>17.66</v>
      </c>
      <c r="AX7" s="38">
        <v>0</v>
      </c>
      <c r="AY7" s="38">
        <v>0</v>
      </c>
      <c r="AZ7" s="38">
        <v>354.61</v>
      </c>
      <c r="BA7" s="38">
        <v>34.29</v>
      </c>
      <c r="BB7" s="38">
        <v>88.18</v>
      </c>
      <c r="BC7" s="38">
        <v>70.42</v>
      </c>
      <c r="BD7" s="38">
        <v>70.92</v>
      </c>
      <c r="BE7" s="38">
        <v>54.73</v>
      </c>
      <c r="BF7" s="38">
        <v>1987.64</v>
      </c>
      <c r="BG7" s="38">
        <v>1827.42</v>
      </c>
      <c r="BH7" s="38">
        <v>2212.3000000000002</v>
      </c>
      <c r="BI7" s="38">
        <v>1988.82</v>
      </c>
      <c r="BJ7" s="38">
        <v>1113.4100000000001</v>
      </c>
      <c r="BK7" s="38">
        <v>1655.47</v>
      </c>
      <c r="BL7" s="38">
        <v>1504.21</v>
      </c>
      <c r="BM7" s="38">
        <v>1390.86</v>
      </c>
      <c r="BN7" s="38">
        <v>1467.94</v>
      </c>
      <c r="BO7" s="38">
        <v>1144.94</v>
      </c>
      <c r="BP7" s="38">
        <v>1225.44</v>
      </c>
      <c r="BQ7" s="38">
        <v>60.21</v>
      </c>
      <c r="BR7" s="38">
        <v>56.76</v>
      </c>
      <c r="BS7" s="38">
        <v>65.849999999999994</v>
      </c>
      <c r="BT7" s="38">
        <v>72.55</v>
      </c>
      <c r="BU7" s="38">
        <v>117.41</v>
      </c>
      <c r="BV7" s="38">
        <v>67.92</v>
      </c>
      <c r="BW7" s="38">
        <v>67.41</v>
      </c>
      <c r="BX7" s="38">
        <v>76.849999999999994</v>
      </c>
      <c r="BY7" s="38">
        <v>83.3</v>
      </c>
      <c r="BZ7" s="38">
        <v>88.16</v>
      </c>
      <c r="CA7" s="38">
        <v>75.58</v>
      </c>
      <c r="CB7" s="38">
        <v>222.84</v>
      </c>
      <c r="CC7" s="38">
        <v>236.31</v>
      </c>
      <c r="CD7" s="38">
        <v>203.3</v>
      </c>
      <c r="CE7" s="38">
        <v>183.93</v>
      </c>
      <c r="CF7" s="38">
        <v>119.54</v>
      </c>
      <c r="CG7" s="38">
        <v>209.77</v>
      </c>
      <c r="CH7" s="38">
        <v>216.49</v>
      </c>
      <c r="CI7" s="38">
        <v>198.4</v>
      </c>
      <c r="CJ7" s="38">
        <v>184.56</v>
      </c>
      <c r="CK7" s="38">
        <v>173.89</v>
      </c>
      <c r="CL7" s="38">
        <v>215.23</v>
      </c>
      <c r="CM7" s="38">
        <v>35.42</v>
      </c>
      <c r="CN7" s="38">
        <v>38.92</v>
      </c>
      <c r="CO7" s="38">
        <v>39.159999999999997</v>
      </c>
      <c r="CP7" s="38">
        <v>37.799999999999997</v>
      </c>
      <c r="CQ7" s="38">
        <v>37.07</v>
      </c>
      <c r="CR7" s="38">
        <v>35.32</v>
      </c>
      <c r="CS7" s="38">
        <v>38.409999999999997</v>
      </c>
      <c r="CT7" s="38">
        <v>39.25</v>
      </c>
      <c r="CU7" s="38">
        <v>43.18</v>
      </c>
      <c r="CV7" s="38">
        <v>42.38</v>
      </c>
      <c r="CW7" s="38">
        <v>42.66</v>
      </c>
      <c r="CX7" s="38">
        <v>80.81</v>
      </c>
      <c r="CY7" s="38">
        <v>81.38</v>
      </c>
      <c r="CZ7" s="38">
        <v>81.99</v>
      </c>
      <c r="DA7" s="38">
        <v>82.13</v>
      </c>
      <c r="DB7" s="38">
        <v>83.85</v>
      </c>
      <c r="DC7" s="38">
        <v>85.67</v>
      </c>
      <c r="DD7" s="38">
        <v>86.28</v>
      </c>
      <c r="DE7" s="38">
        <v>86.43</v>
      </c>
      <c r="DF7" s="38">
        <v>86.43</v>
      </c>
      <c r="DG7" s="38">
        <v>87.01</v>
      </c>
      <c r="DH7" s="38">
        <v>82.67</v>
      </c>
      <c r="DI7" s="38">
        <v>17.04</v>
      </c>
      <c r="DJ7" s="38">
        <v>27.48</v>
      </c>
      <c r="DK7" s="38">
        <v>29.29</v>
      </c>
      <c r="DL7" s="38">
        <v>31.11</v>
      </c>
      <c r="DM7" s="38">
        <v>33.56</v>
      </c>
      <c r="DN7" s="38">
        <v>15.12</v>
      </c>
      <c r="DO7" s="38">
        <v>23.33</v>
      </c>
      <c r="DP7" s="38">
        <v>25.07</v>
      </c>
      <c r="DQ7" s="38">
        <v>28.48</v>
      </c>
      <c r="DR7" s="38">
        <v>28.59</v>
      </c>
      <c r="DS7" s="38">
        <v>24.65</v>
      </c>
      <c r="DT7" s="38">
        <v>0</v>
      </c>
      <c r="DU7" s="38">
        <v>0</v>
      </c>
      <c r="DV7" s="38">
        <v>0</v>
      </c>
      <c r="DW7" s="38">
        <v>0</v>
      </c>
      <c r="DX7" s="38">
        <v>0</v>
      </c>
      <c r="DY7" s="38">
        <v>0</v>
      </c>
      <c r="DZ7" s="38">
        <v>0</v>
      </c>
      <c r="EA7" s="38">
        <v>0</v>
      </c>
      <c r="EB7" s="38">
        <v>0</v>
      </c>
      <c r="EC7" s="38">
        <v>0</v>
      </c>
      <c r="ED7" s="38">
        <v>0</v>
      </c>
      <c r="EE7" s="38">
        <v>0</v>
      </c>
      <c r="EF7" s="38">
        <v>0.1</v>
      </c>
      <c r="EG7" s="38">
        <v>0.12</v>
      </c>
      <c r="EH7" s="38">
        <v>0</v>
      </c>
      <c r="EI7" s="38">
        <v>0</v>
      </c>
      <c r="EJ7" s="38">
        <v>0.05</v>
      </c>
      <c r="EK7" s="38">
        <v>7.0000000000000007E-2</v>
      </c>
      <c r="EL7" s="38">
        <v>0.08</v>
      </c>
      <c r="EM7" s="38">
        <v>0.04</v>
      </c>
      <c r="EN7" s="38">
        <v>0.15</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2019-01-30T02:49:31Z</cp:lastPrinted>
  <dcterms:created xsi:type="dcterms:W3CDTF">2018-12-03T08:53:13Z</dcterms:created>
  <dcterms:modified xsi:type="dcterms:W3CDTF">2019-01-30T02:54:00Z</dcterms:modified>
  <cp:category/>
</cp:coreProperties>
</file>