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2025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BB8" i="4"/>
  <c r="AT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<sst xmlns="http://schemas.openxmlformats.org/spreadsheetml/2006/main" count="237" uniqueCount="125">
  <si>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</si>
  <si>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</si>
  <si>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</si>
  <si>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</si>
  <si>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</si>
  <si>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</si>
  <si>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</si>
  <si>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</si>
  <si>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</si>
  <si>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</si>
  <si>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</si>
  <si>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</si>
  <si>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</si>
  <si>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</si>
  <si>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</si>
  <si>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</si>
  <si>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</si>
  <si>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</si>
  <si>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</si>
  <si>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</si>
  <si>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</si>
  <si>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</si>
  <si>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</si>
  <si>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</si>
  <si>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</si>
  <si>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</si>
  <si>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</si>
  <si>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</si>
  <si>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</si>
  <si>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</si>
  <si>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</si>
  <si>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</si>
  <si>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</si>
  <si>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</si>
  <si>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</si>
  <si>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</si>
  <si>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</si>
  <si>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</si>
  <si>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</si>
  <si>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</si>
  <si>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</si>
  <si>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</si>
  <si>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</si>
  <si>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</si>
  <si>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</si>
  <si>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</si>
  <si>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</si>
  <si>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</si>
  <si>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</si>
  <si>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</si>
  <si>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</si>
  <si>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</si>
  <si>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</si>
  <si>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</si>
  <si>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</si>
  <si>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</si>
  <si>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</si>
  <si>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</si>
  <si>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</si>
  <si>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</si>
  <si>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</si>
  <si>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</si>
  <si>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</si>
  <si>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</si>
  <si>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</si>
  <si>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</si>
  <si>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</si>
  <si>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</si>
  <si>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</si>
  <si>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</si>
  <si>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</si>
  <si>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</si>
  <si>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</si>
  <si>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</si>
  <si>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</si>
  <si>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</si>
  <si>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</si>
  <si>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</si>
  <si>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</si>
  <si>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</si>
  <si>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</si>
  <si>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</si>
  <si>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</si>
  <si>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</si>
  <si>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</si>
  <si>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</si>
  <si>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</si>
  <si>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</si>
  <si>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</si>
  <si>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</si>
  <si>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</si>
  <si>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</si>
  <si>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</si>
  <si>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</si>
  <si>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</si>
  <si>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</si>
  <si>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</si>
  <si>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</si>
  <si>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</si>
  <si>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</si>
  <si>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</si>
  <si>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</si>
  <si>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</si>
  <si>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</si>
  <si>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</si>
  <si>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</si>
  <si>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</si>
  <si>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</si>
  <si>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</si>
  <si>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</si>
  <si>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</si>
  <si>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</si>
  <si>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</si>
  <si>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</si>
  <si>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</si>
  <si>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</si>
  <si>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</si>
  <si>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</si>
  <si>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</si>
  <si>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</si>
  <si>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</si>
  <si>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２５年度は中部簡水の接続統合により、類似団体と比較し大きく増となっており、平成２６年度以降についても、平成２９年度の経営統合に向けた統合事業（老朽管更新）を推進したため、類似団体を大きく上回る結果となっている。水道事業統合後については、計画的な更新が必要となる。</t>
    <rPh sb="1" eb="3">
      <t>ヘイセイ</t>
    </rPh>
    <rPh sb="5" eb="7">
      <t>ネンド</t>
    </rPh>
    <rPh sb="8" eb="10">
      <t>チュウブ</t>
    </rPh>
    <rPh sb="10" eb="11">
      <t>カン</t>
    </rPh>
    <rPh sb="11" eb="12">
      <t>スイ</t>
    </rPh>
    <rPh sb="13" eb="15">
      <t>セツゾク</t>
    </rPh>
    <rPh sb="15" eb="17">
      <t>トウゴウ</t>
    </rPh>
    <rPh sb="21" eb="23">
      <t>ルイジ</t>
    </rPh>
    <rPh sb="23" eb="25">
      <t>ダンタイ</t>
    </rPh>
    <rPh sb="26" eb="28">
      <t>ヒカク</t>
    </rPh>
    <rPh sb="29" eb="30">
      <t>オオ</t>
    </rPh>
    <rPh sb="32" eb="33">
      <t>ゾウ</t>
    </rPh>
    <rPh sb="40" eb="42">
      <t>ヘイセイ</t>
    </rPh>
    <rPh sb="44" eb="46">
      <t>ネンド</t>
    </rPh>
    <rPh sb="46" eb="48">
      <t>イコウ</t>
    </rPh>
    <rPh sb="54" eb="56">
      <t>ヘイセイ</t>
    </rPh>
    <rPh sb="58" eb="60">
      <t>ネンド</t>
    </rPh>
    <rPh sb="61" eb="63">
      <t>ケイエイ</t>
    </rPh>
    <rPh sb="63" eb="65">
      <t>トウゴウ</t>
    </rPh>
    <rPh sb="66" eb="67">
      <t>ム</t>
    </rPh>
    <rPh sb="69" eb="71">
      <t>トウゴウ</t>
    </rPh>
    <rPh sb="71" eb="73">
      <t>ジギョウ</t>
    </rPh>
    <rPh sb="74" eb="76">
      <t>ロウキュウ</t>
    </rPh>
    <rPh sb="76" eb="77">
      <t>カン</t>
    </rPh>
    <rPh sb="77" eb="79">
      <t>コウシン</t>
    </rPh>
    <rPh sb="81" eb="83">
      <t>スイシン</t>
    </rPh>
    <rPh sb="88" eb="90">
      <t>ルイジ</t>
    </rPh>
    <rPh sb="90" eb="92">
      <t>ダンタイ</t>
    </rPh>
    <rPh sb="93" eb="94">
      <t>オオ</t>
    </rPh>
    <rPh sb="96" eb="98">
      <t>ウワマワ</t>
    </rPh>
    <rPh sb="99" eb="101">
      <t>ケッカ</t>
    </rPh>
    <rPh sb="108" eb="110">
      <t>スイドウ</t>
    </rPh>
    <rPh sb="110" eb="112">
      <t>ジギョウ</t>
    </rPh>
    <rPh sb="112" eb="114">
      <t>トウゴウ</t>
    </rPh>
    <rPh sb="114" eb="115">
      <t>ゴ</t>
    </rPh>
    <rPh sb="121" eb="124">
      <t>ケイカクテキ</t>
    </rPh>
    <rPh sb="125" eb="127">
      <t>コウシン</t>
    </rPh>
    <rPh sb="128" eb="130">
      <t>ヒツヨウ</t>
    </rPh>
    <phoneticPr fontId="4"/>
  </si>
  <si>
    <t>　平成１９年度以降、水道事業統合に向けて投資を重ねてきたため、④企業債残高対給水比率、③管路更新率について増加傾向となっているが、これは国庫補助金や過疎債等の有利な財源を活用し、事業を推進した結果である。
　今後についてはアセットマネジメントを取り入れた更新を実施していく必要がある。</t>
    <rPh sb="1" eb="3">
      <t>ヘイセイ</t>
    </rPh>
    <rPh sb="5" eb="7">
      <t>ネンド</t>
    </rPh>
    <rPh sb="7" eb="9">
      <t>イコウ</t>
    </rPh>
    <rPh sb="10" eb="12">
      <t>スイドウ</t>
    </rPh>
    <rPh sb="12" eb="14">
      <t>ジギョウ</t>
    </rPh>
    <rPh sb="14" eb="16">
      <t>トウゴウ</t>
    </rPh>
    <rPh sb="17" eb="18">
      <t>ム</t>
    </rPh>
    <rPh sb="20" eb="22">
      <t>トウシ</t>
    </rPh>
    <rPh sb="23" eb="24">
      <t>カサ</t>
    </rPh>
    <rPh sb="32" eb="34">
      <t>キギョウ</t>
    </rPh>
    <rPh sb="34" eb="35">
      <t>サイ</t>
    </rPh>
    <rPh sb="35" eb="37">
      <t>ザンダカ</t>
    </rPh>
    <rPh sb="37" eb="38">
      <t>タイ</t>
    </rPh>
    <rPh sb="38" eb="40">
      <t>キュウスイ</t>
    </rPh>
    <rPh sb="40" eb="42">
      <t>ヒリツ</t>
    </rPh>
    <rPh sb="44" eb="46">
      <t>カンロ</t>
    </rPh>
    <rPh sb="46" eb="48">
      <t>コウシン</t>
    </rPh>
    <rPh sb="48" eb="49">
      <t>リツ</t>
    </rPh>
    <rPh sb="53" eb="55">
      <t>ゾウカ</t>
    </rPh>
    <rPh sb="55" eb="57">
      <t>ケイコウ</t>
    </rPh>
    <rPh sb="68" eb="70">
      <t>コッコ</t>
    </rPh>
    <rPh sb="70" eb="73">
      <t>ホジョキン</t>
    </rPh>
    <rPh sb="74" eb="76">
      <t>カソ</t>
    </rPh>
    <rPh sb="76" eb="77">
      <t>サイ</t>
    </rPh>
    <rPh sb="77" eb="78">
      <t>トウ</t>
    </rPh>
    <rPh sb="79" eb="81">
      <t>ユウリ</t>
    </rPh>
    <rPh sb="82" eb="84">
      <t>ザイゲン</t>
    </rPh>
    <rPh sb="85" eb="87">
      <t>カツヨウ</t>
    </rPh>
    <rPh sb="89" eb="91">
      <t>ジギョウ</t>
    </rPh>
    <rPh sb="92" eb="94">
      <t>スイシン</t>
    </rPh>
    <rPh sb="96" eb="98">
      <t>ケッカ</t>
    </rPh>
    <rPh sb="104" eb="106">
      <t>コンゴ</t>
    </rPh>
    <rPh sb="122" eb="123">
      <t>ト</t>
    </rPh>
    <rPh sb="124" eb="125">
      <t>イ</t>
    </rPh>
    <rPh sb="127" eb="129">
      <t>コウシン</t>
    </rPh>
    <rPh sb="130" eb="132">
      <t>ジッシ</t>
    </rPh>
    <rPh sb="136" eb="138">
      <t>ヒツヨウ</t>
    </rPh>
    <phoneticPr fontId="4"/>
  </si>
  <si>
    <t>　本市の簡易水道事業については、平成２８年度末をもって廃止し、平成２９年度より水道事業会計に経営統合を実施した。
　そのため、平成２８年度決算については打切り決算を行ったため、一律の経年比較は出来ないため規模感での分析を行う。
　①平成２５年度に大きな簡水（中部簡水）が接続統合を行ったため収支の規模感が小さくなり収支率は低下したが、経費縮小により年々上昇傾向となっている。④企業債残高対給水収益比率では類似団体平均を大きく上回る形となっているが、これは水道事業会計への統合事業による企業債の借入が要因であり、水道事業会計へ統合後はバランスを見ながらの借入れを行っていく予定である。⑤料金回収率については、平成１７年度の合併時に料金単価を水道事業会計と統一料金としたため、類似団体と比較すると安価な料金となり、結果回収率が下回る形となった。⑥給水原価については、統合における企業債借入の増加傾向に比例して給水原価も増加傾向となってる。⑦施設利用率、⑧有収率は類似団体とほぼ同様に推移しており、水道事業統合後も引き続き上昇させる検討をしていく必要がある。</t>
    <rPh sb="1" eb="3">
      <t>ホンシ</t>
    </rPh>
    <rPh sb="4" eb="6">
      <t>カンイ</t>
    </rPh>
    <rPh sb="6" eb="8">
      <t>スイドウ</t>
    </rPh>
    <rPh sb="8" eb="10">
      <t>ジギョウ</t>
    </rPh>
    <rPh sb="16" eb="18">
      <t>ヘイセイ</t>
    </rPh>
    <rPh sb="20" eb="22">
      <t>ネンド</t>
    </rPh>
    <rPh sb="22" eb="23">
      <t>マツ</t>
    </rPh>
    <rPh sb="27" eb="29">
      <t>ハイシ</t>
    </rPh>
    <rPh sb="31" eb="33">
      <t>ヘイセイ</t>
    </rPh>
    <rPh sb="35" eb="37">
      <t>ネンド</t>
    </rPh>
    <rPh sb="39" eb="41">
      <t>スイドウ</t>
    </rPh>
    <rPh sb="41" eb="43">
      <t>ジギョウ</t>
    </rPh>
    <rPh sb="43" eb="45">
      <t>カイケイ</t>
    </rPh>
    <rPh sb="46" eb="48">
      <t>ケイエイ</t>
    </rPh>
    <rPh sb="48" eb="50">
      <t>トウゴウ</t>
    </rPh>
    <rPh sb="51" eb="53">
      <t>ジッシ</t>
    </rPh>
    <rPh sb="63" eb="65">
      <t>ヘイセイ</t>
    </rPh>
    <rPh sb="67" eb="69">
      <t>ネンド</t>
    </rPh>
    <rPh sb="69" eb="71">
      <t>ケッサン</t>
    </rPh>
    <rPh sb="76" eb="78">
      <t>ウチキ</t>
    </rPh>
    <rPh sb="79" eb="81">
      <t>ケッサン</t>
    </rPh>
    <rPh sb="82" eb="83">
      <t>オコナ</t>
    </rPh>
    <rPh sb="88" eb="90">
      <t>イチリツ</t>
    </rPh>
    <rPh sb="91" eb="93">
      <t>ケイネン</t>
    </rPh>
    <rPh sb="93" eb="95">
      <t>ヒカク</t>
    </rPh>
    <rPh sb="96" eb="98">
      <t>デキ</t>
    </rPh>
    <rPh sb="102" eb="104">
      <t>キボ</t>
    </rPh>
    <rPh sb="104" eb="105">
      <t>カン</t>
    </rPh>
    <rPh sb="107" eb="109">
      <t>ブンセキ</t>
    </rPh>
    <rPh sb="110" eb="111">
      <t>オコナ</t>
    </rPh>
    <rPh sb="116" eb="118">
      <t>ヘイセイ</t>
    </rPh>
    <rPh sb="120" eb="122">
      <t>ネンド</t>
    </rPh>
    <rPh sb="123" eb="124">
      <t>オオ</t>
    </rPh>
    <rPh sb="126" eb="127">
      <t>カン</t>
    </rPh>
    <rPh sb="127" eb="128">
      <t>スイ</t>
    </rPh>
    <rPh sb="129" eb="131">
      <t>チュウブ</t>
    </rPh>
    <rPh sb="131" eb="132">
      <t>カン</t>
    </rPh>
    <rPh sb="132" eb="133">
      <t>スイ</t>
    </rPh>
    <rPh sb="135" eb="137">
      <t>セツゾク</t>
    </rPh>
    <rPh sb="137" eb="139">
      <t>トウゴウ</t>
    </rPh>
    <rPh sb="140" eb="141">
      <t>オコナ</t>
    </rPh>
    <rPh sb="145" eb="147">
      <t>シュウシ</t>
    </rPh>
    <rPh sb="148" eb="150">
      <t>キボ</t>
    </rPh>
    <rPh sb="150" eb="151">
      <t>カン</t>
    </rPh>
    <rPh sb="152" eb="153">
      <t>チイ</t>
    </rPh>
    <rPh sb="157" eb="159">
      <t>シュウシ</t>
    </rPh>
    <rPh sb="159" eb="160">
      <t>リツ</t>
    </rPh>
    <rPh sb="167" eb="169">
      <t>ケイヒ</t>
    </rPh>
    <rPh sb="169" eb="171">
      <t>シュクショウ</t>
    </rPh>
    <rPh sb="174" eb="176">
      <t>ネンネン</t>
    </rPh>
    <rPh sb="176" eb="178">
      <t>ジョウショウ</t>
    </rPh>
    <rPh sb="178" eb="180">
      <t>ケイコウ</t>
    </rPh>
    <rPh sb="188" eb="190">
      <t>キギョウ</t>
    </rPh>
    <rPh sb="190" eb="191">
      <t>サイ</t>
    </rPh>
    <rPh sb="191" eb="193">
      <t>ザンダカ</t>
    </rPh>
    <rPh sb="193" eb="194">
      <t>タイ</t>
    </rPh>
    <rPh sb="194" eb="196">
      <t>キュウスイ</t>
    </rPh>
    <rPh sb="196" eb="198">
      <t>シュウエキ</t>
    </rPh>
    <rPh sb="198" eb="200">
      <t>ヒリツ</t>
    </rPh>
    <rPh sb="202" eb="204">
      <t>ルイジ</t>
    </rPh>
    <rPh sb="204" eb="206">
      <t>ダンタイ</t>
    </rPh>
    <rPh sb="206" eb="208">
      <t>ヘイキン</t>
    </rPh>
    <rPh sb="209" eb="210">
      <t>オオ</t>
    </rPh>
    <rPh sb="212" eb="214">
      <t>ウワマワ</t>
    </rPh>
    <rPh sb="215" eb="216">
      <t>カタチ</t>
    </rPh>
    <rPh sb="227" eb="229">
      <t>スイドウ</t>
    </rPh>
    <rPh sb="229" eb="231">
      <t>ジギョウ</t>
    </rPh>
    <rPh sb="231" eb="233">
      <t>カイケイ</t>
    </rPh>
    <rPh sb="235" eb="237">
      <t>トウゴウ</t>
    </rPh>
    <rPh sb="237" eb="239">
      <t>ジギョウ</t>
    </rPh>
    <rPh sb="242" eb="244">
      <t>キギョウ</t>
    </rPh>
    <rPh sb="244" eb="245">
      <t>サイ</t>
    </rPh>
    <rPh sb="246" eb="248">
      <t>カリイレ</t>
    </rPh>
    <rPh sb="249" eb="251">
      <t>ヨウイン</t>
    </rPh>
    <rPh sb="255" eb="257">
      <t>スイドウ</t>
    </rPh>
    <rPh sb="257" eb="259">
      <t>ジギョウ</t>
    </rPh>
    <rPh sb="259" eb="261">
      <t>カイケイ</t>
    </rPh>
    <rPh sb="262" eb="264">
      <t>トウゴウ</t>
    </rPh>
    <rPh sb="264" eb="265">
      <t>ゴ</t>
    </rPh>
    <rPh sb="271" eb="272">
      <t>ミ</t>
    </rPh>
    <rPh sb="276" eb="278">
      <t>カリイレ</t>
    </rPh>
    <rPh sb="280" eb="281">
      <t>オコナ</t>
    </rPh>
    <rPh sb="285" eb="287">
      <t>ヨテイ</t>
    </rPh>
    <rPh sb="292" eb="294">
      <t>リョウキン</t>
    </rPh>
    <rPh sb="294" eb="296">
      <t>カイシュウ</t>
    </rPh>
    <rPh sb="296" eb="297">
      <t>リツ</t>
    </rPh>
    <rPh sb="303" eb="305">
      <t>ヘイセイ</t>
    </rPh>
    <rPh sb="307" eb="309">
      <t>ネンド</t>
    </rPh>
    <rPh sb="310" eb="312">
      <t>ガッペイ</t>
    </rPh>
    <rPh sb="312" eb="313">
      <t>ジ</t>
    </rPh>
    <rPh sb="314" eb="316">
      <t>リョウキン</t>
    </rPh>
    <rPh sb="316" eb="318">
      <t>タンカ</t>
    </rPh>
    <rPh sb="319" eb="321">
      <t>スイドウ</t>
    </rPh>
    <rPh sb="321" eb="323">
      <t>ジギョウ</t>
    </rPh>
    <rPh sb="323" eb="325">
      <t>カイケイ</t>
    </rPh>
    <rPh sb="326" eb="328">
      <t>トウイツ</t>
    </rPh>
    <rPh sb="328" eb="330">
      <t>リョウキン</t>
    </rPh>
    <rPh sb="336" eb="338">
      <t>ルイジ</t>
    </rPh>
    <rPh sb="338" eb="340">
      <t>ダンタイ</t>
    </rPh>
    <rPh sb="341" eb="343">
      <t>ヒカク</t>
    </rPh>
    <rPh sb="346" eb="348">
      <t>アンカ</t>
    </rPh>
    <rPh sb="349" eb="351">
      <t>リョウキン</t>
    </rPh>
    <rPh sb="355" eb="357">
      <t>ケッカ</t>
    </rPh>
    <rPh sb="357" eb="359">
      <t>カイシュウ</t>
    </rPh>
    <rPh sb="359" eb="360">
      <t>リツ</t>
    </rPh>
    <rPh sb="361" eb="363">
      <t>シタマワ</t>
    </rPh>
    <rPh sb="364" eb="365">
      <t>カタチ</t>
    </rPh>
    <rPh sb="371" eb="373">
      <t>キュウスイ</t>
    </rPh>
    <rPh sb="373" eb="375">
      <t>ゲンカ</t>
    </rPh>
    <rPh sb="381" eb="383">
      <t>トウゴウ</t>
    </rPh>
    <rPh sb="387" eb="389">
      <t>キギョウ</t>
    </rPh>
    <rPh sb="389" eb="390">
      <t>サイ</t>
    </rPh>
    <rPh sb="390" eb="392">
      <t>カリイレ</t>
    </rPh>
    <rPh sb="393" eb="395">
      <t>ゾウカ</t>
    </rPh>
    <rPh sb="395" eb="397">
      <t>ケイコウ</t>
    </rPh>
    <rPh sb="398" eb="400">
      <t>ヒレイ</t>
    </rPh>
    <rPh sb="402" eb="404">
      <t>キュウスイ</t>
    </rPh>
    <rPh sb="404" eb="406">
      <t>ゲンカ</t>
    </rPh>
    <rPh sb="407" eb="409">
      <t>ゾウカ</t>
    </rPh>
    <rPh sb="409" eb="411">
      <t>ケイコウ</t>
    </rPh>
    <rPh sb="418" eb="420">
      <t>シセツ</t>
    </rPh>
    <rPh sb="420" eb="422">
      <t>リヨウ</t>
    </rPh>
    <rPh sb="422" eb="423">
      <t>リツ</t>
    </rPh>
    <rPh sb="425" eb="426">
      <t>ユウ</t>
    </rPh>
    <rPh sb="426" eb="427">
      <t>シュウ</t>
    </rPh>
    <rPh sb="427" eb="428">
      <t>リツ</t>
    </rPh>
    <rPh sb="429" eb="431">
      <t>ルイジ</t>
    </rPh>
    <rPh sb="431" eb="433">
      <t>ダンタイ</t>
    </rPh>
    <rPh sb="436" eb="438">
      <t>ドウヨウ</t>
    </rPh>
    <rPh sb="439" eb="441">
      <t>スイイ</t>
    </rPh>
    <rPh sb="446" eb="448">
      <t>スイドウ</t>
    </rPh>
    <rPh sb="448" eb="450">
      <t>ジギョウ</t>
    </rPh>
    <rPh sb="450" eb="452">
      <t>トウゴウ</t>
    </rPh>
    <rPh sb="452" eb="453">
      <t>ゴ</t>
    </rPh>
    <rPh sb="454" eb="455">
      <t>ヒ</t>
    </rPh>
    <rPh sb="456" eb="457">
      <t>ツヅ</t>
    </rPh>
    <rPh sb="458" eb="460">
      <t>ジョウショウ</t>
    </rPh>
    <rPh sb="463" eb="465">
      <t>ケントウ</t>
    </rPh>
    <rPh sb="470" eb="47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</si>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</sst>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1.36</c:v>
                </c:pt>
                <c:pt idx="1">
                  <c:v>1.58</c:v>
                </c:pt>
                <c:pt idx="2">
                  <c:v>0.73</c:v>
                </c:pt>
                <c:pt idx="3">
                  <c:v>1.08</c:v>
                </c:pt>
                <c:pt idx="4">
                  <c:v>1.08</c:v>
                </c:pt>
              </c:numCache>
            </c:numRef>
          </c:val>
        </c:ser>
        <c:dLbls>
          <c:showLegendKey val="0"/>
          <c:showVal val="0"/>
          <c:showCatName val="0"/>
          <c:showSerName val="0"/>
          <c:showPercent val="0"/>
          <c:showBubbleSize val="0"/>
        </c:dLbls>
        <c:gapWidth val="150"/>
        <c:axId val="160983680"/>
        <c:axId val="1609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60983680"/>
        <c:axId val="160987008"/>
      </c:lineChart>
      <c:dateAx>
        <c:axId val="160983680"/>
        <c:scaling>
          <c:orientation val="minMax"/>
        </c:scaling>
        <c:delete val="1"/>
        <c:axPos val="b"/>
        <c:numFmt formatCode="ge" sourceLinked="1"/>
        <c:majorTickMark val="none"/>
        <c:minorTickMark val="none"/>
        <c:tickLblPos val="none"/>
        <c:crossAx val="160987008"/>
        <c:crosses val="autoZero"/>
        <c:auto val="1"/>
        <c:lblOffset val="100"/>
        <c:baseTimeUnit val="years"/>
      </c:dateAx>
      <c:valAx>
        <c:axId val="1609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60.99</c:v>
                </c:pt>
                <c:pt idx="1">
                  <c:v>56.46</c:v>
                </c:pt>
                <c:pt idx="2">
                  <c:v>67.17</c:v>
                </c:pt>
                <c:pt idx="3">
                  <c:v>51.91</c:v>
                </c:pt>
                <c:pt idx="4">
                  <c:v>51.86</c:v>
                </c:pt>
              </c:numCache>
            </c:numRef>
          </c:val>
        </c:ser>
        <c:dLbls>
          <c:showLegendKey val="0"/>
          <c:showVal val="0"/>
          <c:showCatName val="0"/>
          <c:showSerName val="0"/>
          <c:showPercent val="0"/>
          <c:showBubbleSize val="0"/>
        </c:dLbls>
        <c:gapWidth val="150"/>
        <c:axId val="160861568"/>
        <c:axId val="166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60861568"/>
        <c:axId val="166757888"/>
      </c:lineChart>
      <c:dateAx>
        <c:axId val="160861568"/>
        <c:scaling>
          <c:orientation val="minMax"/>
        </c:scaling>
        <c:delete val="1"/>
        <c:axPos val="b"/>
        <c:numFmt formatCode="ge" sourceLinked="1"/>
        <c:majorTickMark val="none"/>
        <c:minorTickMark val="none"/>
        <c:tickLblPos val="none"/>
        <c:crossAx val="166757888"/>
        <c:crosses val="autoZero"/>
        <c:auto val="1"/>
        <c:lblOffset val="100"/>
        <c:baseTimeUnit val="years"/>
      </c:dateAx>
      <c:valAx>
        <c:axId val="166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62.35</c:v>
                </c:pt>
                <c:pt idx="1">
                  <c:v>66.47</c:v>
                </c:pt>
                <c:pt idx="2">
                  <c:v>63.41</c:v>
                </c:pt>
                <c:pt idx="3">
                  <c:v>65.31</c:v>
                </c:pt>
                <c:pt idx="4">
                  <c:v>68.48</c:v>
                </c:pt>
              </c:numCache>
            </c:numRef>
          </c:val>
        </c:ser>
        <c:dLbls>
          <c:showLegendKey val="0"/>
          <c:showVal val="0"/>
          <c:showCatName val="0"/>
          <c:showSerName val="0"/>
          <c:showPercent val="0"/>
          <c:showBubbleSize val="0"/>
        </c:dLbls>
        <c:gapWidth val="150"/>
        <c:axId val="172833792"/>
        <c:axId val="172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72833792"/>
        <c:axId val="172835968"/>
      </c:lineChart>
      <c:dateAx>
        <c:axId val="172833792"/>
        <c:scaling>
          <c:orientation val="minMax"/>
        </c:scaling>
        <c:delete val="1"/>
        <c:axPos val="b"/>
        <c:numFmt formatCode="ge" sourceLinked="1"/>
        <c:majorTickMark val="none"/>
        <c:minorTickMark val="none"/>
        <c:tickLblPos val="none"/>
        <c:crossAx val="172835968"/>
        <c:crosses val="autoZero"/>
        <c:auto val="1"/>
        <c:lblOffset val="100"/>
        <c:baseTimeUnit val="years"/>
      </c:dateAx>
      <c:valAx>
        <c:axId val="1728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73.16</c:v>
                </c:pt>
                <c:pt idx="1">
                  <c:v>81.540000000000006</c:v>
                </c:pt>
                <c:pt idx="2">
                  <c:v>64.400000000000006</c:v>
                </c:pt>
                <c:pt idx="3">
                  <c:v>66.44</c:v>
                </c:pt>
                <c:pt idx="4">
                  <c:v>77.86</c:v>
                </c:pt>
              </c:numCache>
            </c:numRef>
          </c:val>
        </c:ser>
        <c:dLbls>
          <c:showLegendKey val="0"/>
          <c:showVal val="0"/>
          <c:showCatName val="0"/>
          <c:showSerName val="0"/>
          <c:showPercent val="0"/>
          <c:showBubbleSize val="0"/>
        </c:dLbls>
        <c:gapWidth val="150"/>
        <c:axId val="172870272"/>
        <c:axId val="177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72870272"/>
        <c:axId val="177240704"/>
      </c:lineChart>
      <c:dateAx>
        <c:axId val="172870272"/>
        <c:scaling>
          <c:orientation val="minMax"/>
        </c:scaling>
        <c:delete val="1"/>
        <c:axPos val="b"/>
        <c:numFmt formatCode="ge" sourceLinked="1"/>
        <c:majorTickMark val="none"/>
        <c:minorTickMark val="none"/>
        <c:tickLblPos val="none"/>
        <c:crossAx val="177240704"/>
        <c:crosses val="autoZero"/>
        <c:auto val="1"/>
        <c:lblOffset val="100"/>
        <c:baseTimeUnit val="years"/>
      </c:dateAx>
      <c:valAx>
        <c:axId val="177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2150400"/>
        <c:axId val="2424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2150400"/>
        <c:axId val="242493312"/>
      </c:lineChart>
      <c:dateAx>
        <c:axId val="242150400"/>
        <c:scaling>
          <c:orientation val="minMax"/>
        </c:scaling>
        <c:delete val="1"/>
        <c:axPos val="b"/>
        <c:numFmt formatCode="ge" sourceLinked="1"/>
        <c:majorTickMark val="none"/>
        <c:minorTickMark val="none"/>
        <c:tickLblPos val="none"/>
        <c:crossAx val="242493312"/>
        <c:crosses val="autoZero"/>
        <c:auto val="1"/>
        <c:lblOffset val="100"/>
        <c:baseTimeUnit val="years"/>
      </c:dateAx>
      <c:valAx>
        <c:axId val="24249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7733248"/>
        <c:axId val="2877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7733248"/>
        <c:axId val="287735168"/>
      </c:lineChart>
      <c:dateAx>
        <c:axId val="287733248"/>
        <c:scaling>
          <c:orientation val="minMax"/>
        </c:scaling>
        <c:delete val="1"/>
        <c:axPos val="b"/>
        <c:numFmt formatCode="ge" sourceLinked="1"/>
        <c:majorTickMark val="none"/>
        <c:minorTickMark val="none"/>
        <c:tickLblPos val="none"/>
        <c:crossAx val="287735168"/>
        <c:crosses val="autoZero"/>
        <c:auto val="1"/>
        <c:lblOffset val="100"/>
        <c:baseTimeUnit val="years"/>
      </c:dateAx>
      <c:valAx>
        <c:axId val="2877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7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4782848"/>
        <c:axId val="29503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4782848"/>
        <c:axId val="295033856"/>
      </c:lineChart>
      <c:dateAx>
        <c:axId val="294782848"/>
        <c:scaling>
          <c:orientation val="minMax"/>
        </c:scaling>
        <c:delete val="1"/>
        <c:axPos val="b"/>
        <c:numFmt formatCode="ge" sourceLinked="1"/>
        <c:majorTickMark val="none"/>
        <c:minorTickMark val="none"/>
        <c:tickLblPos val="none"/>
        <c:crossAx val="295033856"/>
        <c:crosses val="autoZero"/>
        <c:auto val="1"/>
        <c:lblOffset val="100"/>
        <c:baseTimeUnit val="years"/>
      </c:dateAx>
      <c:valAx>
        <c:axId val="29503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7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406144"/>
        <c:axId val="158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406144"/>
        <c:axId val="158408064"/>
      </c:lineChart>
      <c:dateAx>
        <c:axId val="158406144"/>
        <c:scaling>
          <c:orientation val="minMax"/>
        </c:scaling>
        <c:delete val="1"/>
        <c:axPos val="b"/>
        <c:numFmt formatCode="ge" sourceLinked="1"/>
        <c:majorTickMark val="none"/>
        <c:minorTickMark val="none"/>
        <c:tickLblPos val="none"/>
        <c:crossAx val="158408064"/>
        <c:crosses val="autoZero"/>
        <c:auto val="1"/>
        <c:lblOffset val="100"/>
        <c:baseTimeUnit val="years"/>
      </c:dateAx>
      <c:valAx>
        <c:axId val="158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0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1583.45</c:v>
                </c:pt>
                <c:pt idx="1">
                  <c:v>1655.15</c:v>
                </c:pt>
                <c:pt idx="2">
                  <c:v>1894.59</c:v>
                </c:pt>
                <c:pt idx="3">
                  <c:v>1960.18</c:v>
                </c:pt>
                <c:pt idx="4">
                  <c:v>2390.1999999999998</c:v>
                </c:pt>
              </c:numCache>
            </c:numRef>
          </c:val>
        </c:ser>
        <c:dLbls>
          <c:showLegendKey val="0"/>
          <c:showVal val="0"/>
          <c:showCatName val="0"/>
          <c:showSerName val="0"/>
          <c:showPercent val="0"/>
          <c:showBubbleSize val="0"/>
        </c:dLbls>
        <c:gapWidth val="150"/>
        <c:axId val="158434432"/>
        <c:axId val="1584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58434432"/>
        <c:axId val="158436352"/>
      </c:lineChart>
      <c:dateAx>
        <c:axId val="158434432"/>
        <c:scaling>
          <c:orientation val="minMax"/>
        </c:scaling>
        <c:delete val="1"/>
        <c:axPos val="b"/>
        <c:numFmt formatCode="ge" sourceLinked="1"/>
        <c:majorTickMark val="none"/>
        <c:minorTickMark val="none"/>
        <c:tickLblPos val="none"/>
        <c:crossAx val="158436352"/>
        <c:crosses val="autoZero"/>
        <c:auto val="1"/>
        <c:lblOffset val="100"/>
        <c:baseTimeUnit val="years"/>
      </c:dateAx>
      <c:valAx>
        <c:axId val="1584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47.31</c:v>
                </c:pt>
                <c:pt idx="1">
                  <c:v>47.17</c:v>
                </c:pt>
                <c:pt idx="2">
                  <c:v>37.840000000000003</c:v>
                </c:pt>
                <c:pt idx="3">
                  <c:v>37.159999999999997</c:v>
                </c:pt>
                <c:pt idx="4">
                  <c:v>41.11</c:v>
                </c:pt>
              </c:numCache>
            </c:numRef>
          </c:val>
        </c:ser>
        <c:dLbls>
          <c:showLegendKey val="0"/>
          <c:showVal val="0"/>
          <c:showCatName val="0"/>
          <c:showSerName val="0"/>
          <c:showPercent val="0"/>
          <c:showBubbleSize val="0"/>
        </c:dLbls>
        <c:gapWidth val="150"/>
        <c:axId val="160793344"/>
        <c:axId val="1607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60793344"/>
        <c:axId val="160795264"/>
      </c:lineChart>
      <c:dateAx>
        <c:axId val="160793344"/>
        <c:scaling>
          <c:orientation val="minMax"/>
        </c:scaling>
        <c:delete val="1"/>
        <c:axPos val="b"/>
        <c:numFmt formatCode="ge" sourceLinked="1"/>
        <c:majorTickMark val="none"/>
        <c:minorTickMark val="none"/>
        <c:tickLblPos val="none"/>
        <c:crossAx val="160795264"/>
        <c:crosses val="autoZero"/>
        <c:auto val="1"/>
        <c:lblOffset val="100"/>
        <c:baseTimeUnit val="years"/>
      </c:dateAx>
      <c:valAx>
        <c:axId val="1607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292.31</c:v>
                </c:pt>
                <c:pt idx="1">
                  <c:v>293.13</c:v>
                </c:pt>
                <c:pt idx="2">
                  <c:v>363.62</c:v>
                </c:pt>
                <c:pt idx="3">
                  <c:v>372.39</c:v>
                </c:pt>
                <c:pt idx="4">
                  <c:v>301.05</c:v>
                </c:pt>
              </c:numCache>
            </c:numRef>
          </c:val>
        </c:ser>
        <c:dLbls>
          <c:showLegendKey val="0"/>
          <c:showVal val="0"/>
          <c:showCatName val="0"/>
          <c:showSerName val="0"/>
          <c:showPercent val="0"/>
          <c:showBubbleSize val="0"/>
        </c:dLbls>
        <c:gapWidth val="150"/>
        <c:axId val="160809344"/>
        <c:axId val="1608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60809344"/>
        <c:axId val="160811264"/>
      </c:lineChart>
      <c:dateAx>
        <c:axId val="160809344"/>
        <c:scaling>
          <c:orientation val="minMax"/>
        </c:scaling>
        <c:delete val="1"/>
        <c:axPos val="b"/>
        <c:numFmt formatCode="ge" sourceLinked="1"/>
        <c:majorTickMark val="none"/>
        <c:minorTickMark val="none"/>
        <c:tickLblPos val="none"/>
        <c:crossAx val="160811264"/>
        <c:crosses val="autoZero"/>
        <c:auto val="1"/>
        <c:lblOffset val="100"/>
        <c:baseTimeUnit val="years"/>
      </c:dateAx>
      <c:valAx>
        <c:axId val="1608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9" zoomScaleNormal="100" workbookViewId="0">
      <selection activeCell="AX13" sqref="AX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静岡県　浜松市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D1</v>
      </c>
      <c r="X8" s="79"/>
      <c r="Y8" s="79"/>
      <c r="Z8" s="79"/>
      <c r="AA8" s="79"/>
      <c r="AB8" s="79"/>
      <c r="AC8" s="79"/>
      <c r="AD8" s="80" t="s">
        <v>124</v>
      </c>
      <c r="AE8" s="80"/>
      <c r="AF8" s="80"/>
      <c r="AG8" s="80"/>
      <c r="AH8" s="80"/>
      <c r="AI8" s="80"/>
      <c r="AJ8" s="80"/>
      <c r="AK8" s="2"/>
      <c r="AL8" s="73">
        <f>データ!$R$6</f>
        <v>807893</v>
      </c>
      <c r="AM8" s="73"/>
      <c r="AN8" s="73"/>
      <c r="AO8" s="73"/>
      <c r="AP8" s="73"/>
      <c r="AQ8" s="73"/>
      <c r="AR8" s="73"/>
      <c r="AS8" s="73"/>
      <c r="AT8" s="72">
        <f>データ!$S$6</f>
        <v>1558.06</v>
      </c>
      <c r="AU8" s="72"/>
      <c r="AV8" s="72"/>
      <c r="AW8" s="72"/>
      <c r="AX8" s="72"/>
      <c r="AY8" s="72"/>
      <c r="AZ8" s="72"/>
      <c r="BA8" s="72"/>
      <c r="BB8" s="72">
        <f>データ!$T$6</f>
        <v>518.52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4"/>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4"/>
      <c r="BK9" s="4"/>
      <c r="BL9" s="70" t="s">
        <v>19</v>
      </c>
      <c r="BM9" s="71"/>
      <c r="BN9" s="11" t="s">
        <v>20</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1.63</v>
      </c>
      <c r="Q10" s="72"/>
      <c r="R10" s="72"/>
      <c r="S10" s="72"/>
      <c r="T10" s="72"/>
      <c r="U10" s="72"/>
      <c r="V10" s="72"/>
      <c r="W10" s="73">
        <f>データ!$Q$6</f>
        <v>2116</v>
      </c>
      <c r="X10" s="73"/>
      <c r="Y10" s="73"/>
      <c r="Z10" s="73"/>
      <c r="AA10" s="73"/>
      <c r="AB10" s="73"/>
      <c r="AC10" s="73"/>
      <c r="AD10" s="2"/>
      <c r="AE10" s="2"/>
      <c r="AF10" s="2"/>
      <c r="AG10" s="2"/>
      <c r="AH10" s="2"/>
      <c r="AI10" s="2"/>
      <c r="AJ10" s="2"/>
      <c r="AK10" s="2"/>
      <c r="AL10" s="73">
        <f>データ!$U$6</f>
        <v>13126</v>
      </c>
      <c r="AM10" s="73"/>
      <c r="AN10" s="73"/>
      <c r="AO10" s="73"/>
      <c r="AP10" s="73"/>
      <c r="AQ10" s="73"/>
      <c r="AR10" s="73"/>
      <c r="AS10" s="73"/>
      <c r="AT10" s="72">
        <f>データ!$V$6</f>
        <v>30.8</v>
      </c>
      <c r="AU10" s="72"/>
      <c r="AV10" s="72"/>
      <c r="AW10" s="72"/>
      <c r="AX10" s="72"/>
      <c r="AY10" s="72"/>
      <c r="AZ10" s="72"/>
      <c r="BA10" s="72"/>
      <c r="BB10" s="72">
        <f>データ!$W$6</f>
        <v>426.17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123</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54</v>
      </c>
      <c r="N85" s="27" t="s">
        <v>55</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84" t="s">
        <v>65</v>
      </c>
      <c r="I3" s="85"/>
      <c r="J3" s="85"/>
      <c r="K3" s="85"/>
      <c r="L3" s="85"/>
      <c r="M3" s="85"/>
      <c r="N3" s="85"/>
      <c r="O3" s="85"/>
      <c r="P3" s="85"/>
      <c r="Q3" s="85"/>
      <c r="R3" s="85"/>
      <c r="S3" s="85"/>
      <c r="T3" s="85"/>
      <c r="U3" s="85"/>
      <c r="V3" s="85"/>
      <c r="W3" s="86"/>
      <c r="X3" s="90" t="s">
        <v>66</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68</v>
      </c>
      <c r="B4" s="31"/>
      <c r="C4" s="31"/>
      <c r="D4" s="31"/>
      <c r="E4" s="31"/>
      <c r="F4" s="31"/>
      <c r="G4" s="31"/>
      <c r="H4" s="87"/>
      <c r="I4" s="88"/>
      <c r="J4" s="88"/>
      <c r="K4" s="88"/>
      <c r="L4" s="88"/>
      <c r="M4" s="88"/>
      <c r="N4" s="88"/>
      <c r="O4" s="88"/>
      <c r="P4" s="88"/>
      <c r="Q4" s="88"/>
      <c r="R4" s="88"/>
      <c r="S4" s="88"/>
      <c r="T4" s="88"/>
      <c r="U4" s="88"/>
      <c r="V4" s="88"/>
      <c r="W4" s="89"/>
      <c r="X4" s="83" t="s">
        <v>69</v>
      </c>
      <c r="Y4" s="83"/>
      <c r="Z4" s="83"/>
      <c r="AA4" s="83"/>
      <c r="AB4" s="83"/>
      <c r="AC4" s="83"/>
      <c r="AD4" s="83"/>
      <c r="AE4" s="83"/>
      <c r="AF4" s="83"/>
      <c r="AG4" s="83"/>
      <c r="AH4" s="83"/>
      <c r="AI4" s="83" t="s">
        <v>70</v>
      </c>
      <c r="AJ4" s="83"/>
      <c r="AK4" s="83"/>
      <c r="AL4" s="83"/>
      <c r="AM4" s="83"/>
      <c r="AN4" s="83"/>
      <c r="AO4" s="83"/>
      <c r="AP4" s="83"/>
      <c r="AQ4" s="83"/>
      <c r="AR4" s="83"/>
      <c r="AS4" s="83"/>
      <c r="AT4" s="83" t="s">
        <v>71</v>
      </c>
      <c r="AU4" s="83"/>
      <c r="AV4" s="83"/>
      <c r="AW4" s="83"/>
      <c r="AX4" s="83"/>
      <c r="AY4" s="83"/>
      <c r="AZ4" s="83"/>
      <c r="BA4" s="83"/>
      <c r="BB4" s="83"/>
      <c r="BC4" s="83"/>
      <c r="BD4" s="83"/>
      <c r="BE4" s="83" t="s">
        <v>72</v>
      </c>
      <c r="BF4" s="83"/>
      <c r="BG4" s="83"/>
      <c r="BH4" s="83"/>
      <c r="BI4" s="83"/>
      <c r="BJ4" s="83"/>
      <c r="BK4" s="83"/>
      <c r="BL4" s="83"/>
      <c r="BM4" s="83"/>
      <c r="BN4" s="83"/>
      <c r="BO4" s="83"/>
      <c r="BP4" s="83" t="s">
        <v>73</v>
      </c>
      <c r="BQ4" s="83"/>
      <c r="BR4" s="83"/>
      <c r="BS4" s="83"/>
      <c r="BT4" s="83"/>
      <c r="BU4" s="83"/>
      <c r="BV4" s="83"/>
      <c r="BW4" s="83"/>
      <c r="BX4" s="83"/>
      <c r="BY4" s="83"/>
      <c r="BZ4" s="83"/>
      <c r="CA4" s="83" t="s">
        <v>74</v>
      </c>
      <c r="CB4" s="83"/>
      <c r="CC4" s="83"/>
      <c r="CD4" s="83"/>
      <c r="CE4" s="83"/>
      <c r="CF4" s="83"/>
      <c r="CG4" s="83"/>
      <c r="CH4" s="83"/>
      <c r="CI4" s="83"/>
      <c r="CJ4" s="83"/>
      <c r="CK4" s="83"/>
      <c r="CL4" s="83" t="s">
        <v>75</v>
      </c>
      <c r="CM4" s="83"/>
      <c r="CN4" s="83"/>
      <c r="CO4" s="83"/>
      <c r="CP4" s="83"/>
      <c r="CQ4" s="83"/>
      <c r="CR4" s="83"/>
      <c r="CS4" s="83"/>
      <c r="CT4" s="83"/>
      <c r="CU4" s="83"/>
      <c r="CV4" s="83"/>
      <c r="CW4" s="83" t="s">
        <v>76</v>
      </c>
      <c r="CX4" s="83"/>
      <c r="CY4" s="83"/>
      <c r="CZ4" s="83"/>
      <c r="DA4" s="83"/>
      <c r="DB4" s="83"/>
      <c r="DC4" s="83"/>
      <c r="DD4" s="83"/>
      <c r="DE4" s="83"/>
      <c r="DF4" s="83"/>
      <c r="DG4" s="83"/>
      <c r="DH4" s="83" t="s">
        <v>77</v>
      </c>
      <c r="DI4" s="83"/>
      <c r="DJ4" s="83"/>
      <c r="DK4" s="83"/>
      <c r="DL4" s="83"/>
      <c r="DM4" s="83"/>
      <c r="DN4" s="83"/>
      <c r="DO4" s="83"/>
      <c r="DP4" s="83"/>
      <c r="DQ4" s="83"/>
      <c r="DR4" s="83"/>
      <c r="DS4" s="83" t="s">
        <v>78</v>
      </c>
      <c r="DT4" s="83"/>
      <c r="DU4" s="83"/>
      <c r="DV4" s="83"/>
      <c r="DW4" s="83"/>
      <c r="DX4" s="83"/>
      <c r="DY4" s="83"/>
      <c r="DZ4" s="83"/>
      <c r="EA4" s="83"/>
      <c r="EB4" s="83"/>
      <c r="EC4" s="83"/>
      <c r="ED4" s="83" t="s">
        <v>79</v>
      </c>
      <c r="EE4" s="83"/>
      <c r="EF4" s="83"/>
      <c r="EG4" s="83"/>
      <c r="EH4" s="83"/>
      <c r="EI4" s="83"/>
      <c r="EJ4" s="83"/>
      <c r="EK4" s="83"/>
      <c r="EL4" s="83"/>
      <c r="EM4" s="83"/>
      <c r="EN4" s="83"/>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221309</v>
      </c>
      <c r="D6" s="34">
        <f t="shared" si="3"/>
        <v>47</v>
      </c>
      <c r="E6" s="34">
        <f t="shared" si="3"/>
        <v>1</v>
      </c>
      <c r="F6" s="34">
        <f t="shared" si="3"/>
        <v>0</v>
      </c>
      <c r="G6" s="34">
        <f t="shared" si="3"/>
        <v>0</v>
      </c>
      <c r="H6" s="34" t="str">
        <f t="shared" si="3"/>
        <v>静岡県　浜松市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1.63</v>
      </c>
      <c r="Q6" s="35">
        <f t="shared" si="3"/>
        <v>2116</v>
      </c>
      <c r="R6" s="35">
        <f t="shared" si="3"/>
        <v>807893</v>
      </c>
      <c r="S6" s="35">
        <f t="shared" si="3"/>
        <v>1558.06</v>
      </c>
      <c r="T6" s="35">
        <f t="shared" si="3"/>
        <v>518.52</v>
      </c>
      <c r="U6" s="35">
        <f t="shared" si="3"/>
        <v>13126</v>
      </c>
      <c r="V6" s="35">
        <f t="shared" si="3"/>
        <v>30.8</v>
      </c>
      <c r="W6" s="35">
        <f t="shared" si="3"/>
        <v>426.17</v>
      </c>
      <c r="X6" s="36">
        <f>IF(X7="",NA(),X7)</f>
        <v>73.16</v>
      </c>
      <c r="Y6" s="36">
        <f t="shared" ref="Y6:AG6" si="4">IF(Y7="",NA(),Y7)</f>
        <v>81.540000000000006</v>
      </c>
      <c r="Z6" s="36">
        <f t="shared" si="4"/>
        <v>64.400000000000006</v>
      </c>
      <c r="AA6" s="36">
        <f t="shared" si="4"/>
        <v>66.44</v>
      </c>
      <c r="AB6" s="36">
        <f t="shared" si="4"/>
        <v>77.86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1583.45</v>
      </c>
      <c r="BF6" s="36">
        <f t="shared" ref="BF6:BN6" si="7">IF(BF7="",NA(),BF7)</f>
        <v>1655.15</v>
      </c>
      <c r="BG6" s="36">
        <f t="shared" si="7"/>
        <v>1894.59</v>
      </c>
      <c r="BH6" s="36">
        <f t="shared" si="7"/>
        <v>1960.18</v>
      </c>
      <c r="BI6" s="36">
        <f t="shared" si="7"/>
        <v>2390.1999999999998</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47.31</v>
      </c>
      <c r="BQ6" s="36">
        <f t="shared" ref="BQ6:BY6" si="8">IF(BQ7="",NA(),BQ7)</f>
        <v>47.17</v>
      </c>
      <c r="BR6" s="36">
        <f t="shared" si="8"/>
        <v>37.840000000000003</v>
      </c>
      <c r="BS6" s="36">
        <f t="shared" si="8"/>
        <v>37.159999999999997</v>
      </c>
      <c r="BT6" s="36">
        <f t="shared" si="8"/>
        <v>41.11</v>
      </c>
      <c r="BU6" s="36">
        <f t="shared" si="8"/>
        <v>54.57</v>
      </c>
      <c r="BV6" s="36">
        <f t="shared" si="8"/>
        <v>54.4</v>
      </c>
      <c r="BW6" s="36">
        <f t="shared" si="8"/>
        <v>54.45</v>
      </c>
      <c r="BX6" s="36">
        <f t="shared" si="8"/>
        <v>54.33</v>
      </c>
      <c r="BY6" s="36">
        <f t="shared" si="8"/>
        <v>55.02</v>
      </c>
      <c r="BZ6" s="35" t="str">
        <f>IF(BZ7="","",IF(BZ7="-","【-】","【"&amp;SUBSTITUTE(TEXT(BZ7,"#,##0.00"),"-","△")&amp;"】"))</f>
        <v>【53.06】</v>
      </c>
      <c r="CA6" s="36">
        <f>IF(CA7="",NA(),CA7)</f>
        <v>292.31</v>
      </c>
      <c r="CB6" s="36">
        <f t="shared" ref="CB6:CJ6" si="9">IF(CB7="",NA(),CB7)</f>
        <v>293.13</v>
      </c>
      <c r="CC6" s="36">
        <f t="shared" si="9"/>
        <v>363.62</v>
      </c>
      <c r="CD6" s="36">
        <f t="shared" si="9"/>
        <v>372.39</v>
      </c>
      <c r="CE6" s="36">
        <f t="shared" si="9"/>
        <v>301.05</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60.99</v>
      </c>
      <c r="CM6" s="36">
        <f t="shared" ref="CM6:CU6" si="10">IF(CM7="",NA(),CM7)</f>
        <v>56.46</v>
      </c>
      <c r="CN6" s="36">
        <f t="shared" si="10"/>
        <v>67.17</v>
      </c>
      <c r="CO6" s="36">
        <f t="shared" si="10"/>
        <v>51.91</v>
      </c>
      <c r="CP6" s="36">
        <f t="shared" si="10"/>
        <v>51.86</v>
      </c>
      <c r="CQ6" s="36">
        <f t="shared" si="10"/>
        <v>63.99</v>
      </c>
      <c r="CR6" s="36">
        <f t="shared" si="10"/>
        <v>62.01</v>
      </c>
      <c r="CS6" s="36">
        <f t="shared" si="10"/>
        <v>60.68</v>
      </c>
      <c r="CT6" s="36">
        <f t="shared" si="10"/>
        <v>59.87</v>
      </c>
      <c r="CU6" s="36">
        <f t="shared" si="10"/>
        <v>59.59</v>
      </c>
      <c r="CV6" s="35" t="str">
        <f>IF(CV7="","",IF(CV7="-","【-】","【"&amp;SUBSTITUTE(TEXT(CV7,"#,##0.00"),"-","△")&amp;"】"))</f>
        <v>【56.28】</v>
      </c>
      <c r="CW6" s="36">
        <f>IF(CW7="",NA(),CW7)</f>
        <v>62.35</v>
      </c>
      <c r="CX6" s="36">
        <f t="shared" ref="CX6:DF6" si="11">IF(CX7="",NA(),CX7)</f>
        <v>66.47</v>
      </c>
      <c r="CY6" s="36">
        <f t="shared" si="11"/>
        <v>63.41</v>
      </c>
      <c r="CZ6" s="36">
        <f t="shared" si="11"/>
        <v>65.31</v>
      </c>
      <c r="DA6" s="36">
        <f t="shared" si="11"/>
        <v>68.48</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1.36</v>
      </c>
      <c r="EE6" s="36">
        <f t="shared" ref="EE6:EM6" si="14">IF(EE7="",NA(),EE7)</f>
        <v>1.58</v>
      </c>
      <c r="EF6" s="36">
        <f t="shared" si="14"/>
        <v>0.73</v>
      </c>
      <c r="EG6" s="36">
        <f t="shared" si="14"/>
        <v>1.08</v>
      </c>
      <c r="EH6" s="36">
        <f t="shared" si="14"/>
        <v>1.08</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221309</v>
      </c>
      <c r="D7" s="38">
        <v>47</v>
      </c>
      <c r="E7" s="38">
        <v>1</v>
      </c>
      <c r="F7" s="38">
        <v>0</v>
      </c>
      <c r="G7" s="38">
        <v>0</v>
      </c>
      <c r="H7" s="38" t="s">
        <v>109</v>
      </c>
      <c r="I7" s="38" t="s">
        <v>110</v>
      </c>
      <c r="J7" s="38" t="s">
        <v>111</v>
      </c>
      <c r="K7" s="38" t="s">
        <v>112</v>
      </c>
      <c r="L7" s="38" t="s">
        <v>113</v>
      </c>
      <c r="M7" s="38"/>
      <c r="N7" s="39" t="s">
        <v>114</v>
      </c>
      <c r="O7" s="39" t="s">
        <v>115</v>
      </c>
      <c r="P7" s="39">
        <v>1.63</v>
      </c>
      <c r="Q7" s="39">
        <v>2116</v>
      </c>
      <c r="R7" s="39">
        <v>807893</v>
      </c>
      <c r="S7" s="39">
        <v>1558.06</v>
      </c>
      <c r="T7" s="39">
        <v>518.52</v>
      </c>
      <c r="U7" s="39">
        <v>13126</v>
      </c>
      <c r="V7" s="39">
        <v>30.8</v>
      </c>
      <c r="W7" s="39">
        <v>426.17</v>
      </c>
      <c r="X7" s="39">
        <v>73.16</v>
      </c>
      <c r="Y7" s="39">
        <v>81.540000000000006</v>
      </c>
      <c r="Z7" s="39">
        <v>64.400000000000006</v>
      </c>
      <c r="AA7" s="39">
        <v>66.44</v>
      </c>
      <c r="AB7" s="39">
        <v>77.86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1583.45</v>
      </c>
      <c r="BF7" s="39">
        <v>1655.15</v>
      </c>
      <c r="BG7" s="39">
        <v>1894.59</v>
      </c>
      <c r="BH7" s="39">
        <v>1960.18</v>
      </c>
      <c r="BI7" s="39">
        <v>2390.1999999999998</v>
      </c>
      <c r="BJ7" s="39">
        <v>1321.78</v>
      </c>
      <c r="BK7" s="39">
        <v>1326.51</v>
      </c>
      <c r="BL7" s="39">
        <v>1285.3599999999999</v>
      </c>
      <c r="BM7" s="39">
        <v>1246.73</v>
      </c>
      <c r="BN7" s="39">
        <v>1281.51</v>
      </c>
      <c r="BO7" s="39">
        <v>1280.76</v>
      </c>
      <c r="BP7" s="39">
        <v>47.31</v>
      </c>
      <c r="BQ7" s="39">
        <v>47.17</v>
      </c>
      <c r="BR7" s="39">
        <v>37.840000000000003</v>
      </c>
      <c r="BS7" s="39">
        <v>37.159999999999997</v>
      </c>
      <c r="BT7" s="39">
        <v>41.11</v>
      </c>
      <c r="BU7" s="39">
        <v>54.57</v>
      </c>
      <c r="BV7" s="39">
        <v>54.4</v>
      </c>
      <c r="BW7" s="39">
        <v>54.45</v>
      </c>
      <c r="BX7" s="39">
        <v>54.33</v>
      </c>
      <c r="BY7" s="39">
        <v>55.02</v>
      </c>
      <c r="BZ7" s="39">
        <v>53.06</v>
      </c>
      <c r="CA7" s="39">
        <v>292.31</v>
      </c>
      <c r="CB7" s="39">
        <v>293.13</v>
      </c>
      <c r="CC7" s="39">
        <v>363.62</v>
      </c>
      <c r="CD7" s="39">
        <v>372.39</v>
      </c>
      <c r="CE7" s="39">
        <v>301.05</v>
      </c>
      <c r="CF7" s="39">
        <v>318.02999999999997</v>
      </c>
      <c r="CG7" s="39">
        <v>325.14</v>
      </c>
      <c r="CH7" s="39">
        <v>332.75</v>
      </c>
      <c r="CI7" s="39">
        <v>341.05</v>
      </c>
      <c r="CJ7" s="39">
        <v>330.62</v>
      </c>
      <c r="CK7" s="39">
        <v>314.83</v>
      </c>
      <c r="CL7" s="39">
        <v>60.99</v>
      </c>
      <c r="CM7" s="39">
        <v>56.46</v>
      </c>
      <c r="CN7" s="39">
        <v>67.17</v>
      </c>
      <c r="CO7" s="39">
        <v>51.91</v>
      </c>
      <c r="CP7" s="39">
        <v>51.86</v>
      </c>
      <c r="CQ7" s="39">
        <v>63.99</v>
      </c>
      <c r="CR7" s="39">
        <v>62.01</v>
      </c>
      <c r="CS7" s="39">
        <v>60.68</v>
      </c>
      <c r="CT7" s="39">
        <v>59.87</v>
      </c>
      <c r="CU7" s="39">
        <v>59.59</v>
      </c>
      <c r="CV7" s="39">
        <v>56.28</v>
      </c>
      <c r="CW7" s="39">
        <v>62.35</v>
      </c>
      <c r="CX7" s="39">
        <v>66.47</v>
      </c>
      <c r="CY7" s="39">
        <v>63.41</v>
      </c>
      <c r="CZ7" s="39">
        <v>65.31</v>
      </c>
      <c r="DA7" s="39">
        <v>68.48</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1.36</v>
      </c>
      <c r="EE7" s="39">
        <v>1.58</v>
      </c>
      <c r="EF7" s="39">
        <v>0.73</v>
      </c>
      <c r="EG7" s="39">
        <v>1.08</v>
      </c>
      <c r="EH7" s="39">
        <v>1.08</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2018-02-19T04:18:26Z</cp:lastPrinted>
  <dcterms:created xsi:type="dcterms:W3CDTF">2017-12-25T01:44:23Z</dcterms:created>
  <dcterms:modified xsi:type="dcterms:W3CDTF">2018-02-19T09:07:47Z</dcterms:modified>
</cp:coreProperties>
</file>