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2106\04_総務調整G\50 照会・苦情・各種団体関係\60_照会・苦情・意見関係\01_庁内（一部ＣＤ化）【780ＭＢ】\R3\220124_【未】財政課令和2年度経営比較分析について\"/>
    </mc:Choice>
  </mc:AlternateContent>
  <workbookProtection workbookAlgorithmName="SHA-512" workbookHashValue="+XUxUFLfrzPQ3YNPotaQW4/8oF4QiW15wFn+8quqYmfbb5ya8sm8ctRXJ04OyceMFWiQuKR/zgfaVENtGS3ZcQ==" workbookSaltValue="DC3lWZytLDQcvLnl2ZcUd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IT76" i="4"/>
  <c r="CS51" i="4"/>
  <c r="HJ30" i="4"/>
  <c r="CS30" i="4"/>
  <c r="C11" i="5"/>
  <c r="D11" i="5"/>
  <c r="E11" i="5"/>
  <c r="B11" i="5"/>
  <c r="BZ30" i="4" l="1"/>
  <c r="BK76" i="4"/>
  <c r="LH51" i="4"/>
  <c r="LT76" i="4"/>
  <c r="GQ51" i="4"/>
  <c r="LH30" i="4"/>
  <c r="IE76" i="4"/>
  <c r="GQ30" i="4"/>
  <c r="BZ51" i="4"/>
  <c r="AV76" i="4"/>
  <c r="KO51" i="4"/>
  <c r="FX51" i="4"/>
  <c r="HP76" i="4"/>
  <c r="BG51" i="4"/>
  <c r="FX30" i="4"/>
  <c r="LE76" i="4"/>
  <c r="KO30" i="4"/>
  <c r="BG30" i="4"/>
  <c r="KP76" i="4"/>
  <c r="HA76" i="4"/>
  <c r="AN51" i="4"/>
  <c r="AN30" i="4"/>
  <c r="AG76" i="4"/>
  <c r="JV51" i="4"/>
  <c r="FE51" i="4"/>
  <c r="FE30" i="4"/>
  <c r="JV30" i="4"/>
  <c r="R76" i="4"/>
  <c r="KA76" i="4"/>
  <c r="EL51" i="4"/>
  <c r="GL76" i="4"/>
  <c r="U51" i="4"/>
  <c r="EL30" i="4"/>
  <c r="JC51" i="4"/>
  <c r="U30" i="4"/>
  <c r="JC30" i="4"/>
</calcChain>
</file>

<file path=xl/sharedStrings.xml><?xml version="1.0" encoding="utf-8"?>
<sst xmlns="http://schemas.openxmlformats.org/spreadsheetml/2006/main" count="278" uniqueCount="135">
  <si>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</si>
  <si>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</si>
  <si>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</si>
  <si>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</si>
  <si>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</si>
  <si>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</si>
  <si>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</si>
  <si>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</si>
  <si>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</si>
  <si>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</si>
  <si>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</si>
  <si>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</si>
  <si>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</si>
  <si>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</si>
  <si>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</si>
  <si>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</si>
  <si>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</si>
  <si>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</si>
  <si>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</si>
  <si>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</si>
  <si>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</si>
  <si>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</si>
  <si>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</si>
  <si>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</si>
  <si>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</si>
  <si>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</si>
  <si>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</si>
  <si>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</si>
  <si>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</si>
  <si>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</si>
  <si>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</si>
  <si>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</si>
  <si>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</si>
  <si>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</si>
  <si>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</si>
  <si>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</si>
  <si>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</si>
  <si>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</si>
  <si>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</si>
  <si>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</si>
  <si>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</si>
  <si>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</si>
  <si>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</si>
  <si>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</si>
  <si>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</si>
  <si>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</si>
  <si>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</si>
  <si>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</si>
  <si>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</si>
  <si>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</si>
  <si>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</si>
  <si>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</si>
  <si>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</si>
  <si>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</si>
  <si>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</si>
  <si>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</si>
  <si>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</si>
  <si>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</si>
  <si>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</si>
  <si>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</si>
  <si>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</si>
  <si>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</si>
  <si>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</si>
  <si>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</si>
  <si>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</si>
  <si>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</si>
  <si>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</si>
  <si>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</si>
  <si>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</si>
  <si>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</si>
  <si>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</si>
  <si>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</si>
  <si>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</si>
  <si>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</si>
  <si>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</si>
  <si>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</si>
  <si>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</si>
  <si>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</si>
  <si>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</si>
  <si>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</si>
  <si>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</si>
  <si>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</si>
  <si>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</si>
  <si>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</si>
  <si>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</si>
  <si>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</si>
  <si>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</si>
  <si>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</si>
  <si>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</si>
  <si>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</si>
  <si>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</si>
  <si>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</si>
  <si>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</si>
  <si>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</si>
  <si>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</si>
  <si>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</si>
  <si>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</si>
  <si>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</si>
  <si>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</si>
  <si>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</si>
  <si>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</si>
  <si>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</si>
  <si>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</si>
  <si>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</si>
  <si>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</si>
  <si>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</si>
  <si>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</si>
  <si>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</si>
  <si>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</si>
  <si>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</si>
  <si>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</si>
  <si>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</si>
  <si>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</si>
  <si>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静岡県　浜松市</t>
  </si>
  <si>
    <t>新川北駐車場</t>
  </si>
  <si>
    <t>法非適用</t>
  </si>
  <si>
    <t>駐車場整備事業</t>
  </si>
  <si>
    <t>-</t>
  </si>
  <si>
    <t>Ａ３Ｂ２</t>
  </si>
  <si>
    <t>非設置</t>
  </si>
  <si>
    <t>該当数値なし</t>
  </si>
  <si>
    <t>届出駐車場</t>
  </si>
  <si>
    <t>広場式</t>
  </si>
  <si>
    <t>公共施設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</si>
  <si>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</si>
  <si>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</si>
  <si>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</si>
  <si>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</si>
  <si>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</si>
  <si>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</si>
  <si>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</si>
  <si>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収容台数40台の小規模な無人の平面駐車場である。そのため、事業規模が小さく、小額の修繕工事であっても経営指標への影響が大きいため、年度間で指標に増減が生じているものの、一貫して他会計補助金を要しておらず独立採算制を保っており、概ね順調に運営されているものと考える。</t>
    <rPh sb="1" eb="2">
      <t>ホン</t>
    </rPh>
    <rPh sb="2" eb="4">
      <t>チュウシャ</t>
    </rPh>
    <rPh sb="4" eb="5">
      <t>ジョウ</t>
    </rPh>
    <rPh sb="6" eb="8">
      <t>シュウヨウ</t>
    </rPh>
    <rPh sb="8" eb="10">
      <t>ダイスウ</t>
    </rPh>
    <rPh sb="12" eb="13">
      <t>ダイ</t>
    </rPh>
    <rPh sb="14" eb="17">
      <t>ショウキボ</t>
    </rPh>
    <rPh sb="18" eb="20">
      <t>ムジン</t>
    </rPh>
    <rPh sb="21" eb="23">
      <t>ヘイメン</t>
    </rPh>
    <rPh sb="23" eb="26">
      <t>チュウシャジョウ</t>
    </rPh>
    <rPh sb="35" eb="37">
      <t>ジギョウ</t>
    </rPh>
    <rPh sb="37" eb="39">
      <t>キボ</t>
    </rPh>
    <rPh sb="40" eb="41">
      <t>チイ</t>
    </rPh>
    <rPh sb="44" eb="46">
      <t>ショウガク</t>
    </rPh>
    <rPh sb="47" eb="49">
      <t>シュウゼン</t>
    </rPh>
    <rPh sb="49" eb="51">
      <t>コウジ</t>
    </rPh>
    <rPh sb="56" eb="58">
      <t>ケイエイ</t>
    </rPh>
    <rPh sb="58" eb="60">
      <t>シヒョウ</t>
    </rPh>
    <rPh sb="62" eb="64">
      <t>エイキョウ</t>
    </rPh>
    <rPh sb="65" eb="66">
      <t>オオ</t>
    </rPh>
    <rPh sb="71" eb="73">
      <t>ネンド</t>
    </rPh>
    <rPh sb="73" eb="74">
      <t>カン</t>
    </rPh>
    <rPh sb="75" eb="77">
      <t>シヒョウ</t>
    </rPh>
    <rPh sb="78" eb="80">
      <t>ゾウゲン</t>
    </rPh>
    <rPh sb="81" eb="82">
      <t>ショウ</t>
    </rPh>
    <rPh sb="90" eb="92">
      <t>イッカン</t>
    </rPh>
    <rPh sb="94" eb="95">
      <t>ホカ</t>
    </rPh>
    <rPh sb="95" eb="97">
      <t>カイケイ</t>
    </rPh>
    <rPh sb="97" eb="100">
      <t>ホジョキン</t>
    </rPh>
    <rPh sb="101" eb="102">
      <t>ヨウ</t>
    </rPh>
    <rPh sb="107" eb="109">
      <t>ドクリツ</t>
    </rPh>
    <rPh sb="109" eb="111">
      <t>サイサン</t>
    </rPh>
    <rPh sb="111" eb="112">
      <t>セイ</t>
    </rPh>
    <rPh sb="113" eb="114">
      <t>タモ</t>
    </rPh>
    <rPh sb="119" eb="120">
      <t>オオム</t>
    </rPh>
    <rPh sb="121" eb="123">
      <t>ジュンチョウ</t>
    </rPh>
    <rPh sb="124" eb="126">
      <t>ウンエイ</t>
    </rPh>
    <rPh sb="134" eb="135">
      <t>カンガ</t>
    </rPh>
    <phoneticPr fontId="5"/>
  </si>
  <si>
    <t xml:space="preserve"> 本駐車場は、河川上の平面駐車場であるため、⑦敷地の地価はない。また、企業債もない。</t>
    <rPh sb="1" eb="2">
      <t>ホン</t>
    </rPh>
    <rPh sb="2" eb="4">
      <t>チュウシャ</t>
    </rPh>
    <rPh sb="4" eb="5">
      <t>ジョウ</t>
    </rPh>
    <rPh sb="7" eb="9">
      <t>カセン</t>
    </rPh>
    <rPh sb="9" eb="10">
      <t>ジョウ</t>
    </rPh>
    <rPh sb="11" eb="13">
      <t>ヘイメン</t>
    </rPh>
    <rPh sb="13" eb="16">
      <t>チュウシャジョウ</t>
    </rPh>
    <rPh sb="23" eb="25">
      <t>シキチ</t>
    </rPh>
    <rPh sb="26" eb="28">
      <t>チカ</t>
    </rPh>
    <rPh sb="35" eb="37">
      <t>キギョウ</t>
    </rPh>
    <rPh sb="37" eb="38">
      <t>サイ</t>
    </rPh>
    <phoneticPr fontId="5"/>
  </si>
  <si>
    <t>　無人の平面駐車場であり、多額の管理費用を要しないため経営上は良好な状況であるが、他の駐車場とあわせて駐車場の需給バランスを調査し、公の駐車場としての必要性・あり方について検討し、今後の方針を決定する。</t>
    <rPh sb="1" eb="3">
      <t>ムジン</t>
    </rPh>
    <rPh sb="4" eb="6">
      <t>ヘイメン</t>
    </rPh>
    <rPh sb="6" eb="9">
      <t>チュウシャジョウ</t>
    </rPh>
    <rPh sb="13" eb="15">
      <t>タガク</t>
    </rPh>
    <rPh sb="16" eb="18">
      <t>カンリ</t>
    </rPh>
    <rPh sb="18" eb="20">
      <t>ヒヨウ</t>
    </rPh>
    <rPh sb="21" eb="22">
      <t>ヨウ</t>
    </rPh>
    <rPh sb="27" eb="29">
      <t>ケイエイ</t>
    </rPh>
    <rPh sb="29" eb="30">
      <t>ジョウ</t>
    </rPh>
    <rPh sb="31" eb="33">
      <t>リョウコウ</t>
    </rPh>
    <rPh sb="34" eb="36">
      <t>ジョウキョウ</t>
    </rPh>
    <rPh sb="41" eb="42">
      <t>タ</t>
    </rPh>
    <rPh sb="43" eb="46">
      <t>チュウシャジョウ</t>
    </rPh>
    <rPh sb="51" eb="54">
      <t>チュウシャジョウ</t>
    </rPh>
    <rPh sb="55" eb="57">
      <t>ジュキュウ</t>
    </rPh>
    <rPh sb="62" eb="64">
      <t>チョウサ</t>
    </rPh>
    <rPh sb="66" eb="67">
      <t>オオヤケ</t>
    </rPh>
    <rPh sb="68" eb="71">
      <t>チュウシャジョウ</t>
    </rPh>
    <rPh sb="75" eb="78">
      <t>ヒツヨウセイ</t>
    </rPh>
    <rPh sb="81" eb="82">
      <t>カタ</t>
    </rPh>
    <rPh sb="86" eb="88">
      <t>ケントウ</t>
    </rPh>
    <rPh sb="90" eb="92">
      <t>コンゴ</t>
    </rPh>
    <rPh sb="93" eb="95">
      <t>ホウシン</t>
    </rPh>
    <rPh sb="96" eb="98">
      <t>ケッテイ</t>
    </rPh>
    <phoneticPr fontId="5"/>
  </si>
  <si>
    <t>　本駐車場の周辺にはコインパーキングが複数あり、利用状況は周辺の開発工事の車両により変動する。
　令和２年度はコロナ禍により減少傾向にある。</t>
    <rPh sb="1" eb="2">
      <t>ホン</t>
    </rPh>
    <rPh sb="2" eb="4">
      <t>チュウシャ</t>
    </rPh>
    <rPh sb="4" eb="5">
      <t>ジョウ</t>
    </rPh>
    <rPh sb="6" eb="8">
      <t>シュウヘン</t>
    </rPh>
    <rPh sb="19" eb="21">
      <t>フクスウ</t>
    </rPh>
    <rPh sb="24" eb="26">
      <t>リヨウ</t>
    </rPh>
    <rPh sb="26" eb="28">
      <t>ジョウキョウ</t>
    </rPh>
    <rPh sb="29" eb="31">
      <t>シュウヘン</t>
    </rPh>
    <rPh sb="32" eb="34">
      <t>カイハツ</t>
    </rPh>
    <rPh sb="34" eb="36">
      <t>コウジ</t>
    </rPh>
    <rPh sb="37" eb="39">
      <t>シャリョウ</t>
    </rPh>
    <rPh sb="42" eb="44">
      <t>ヘンドウ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</si>
</sst>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241.2</c:v>
                </c:pt>
                <c:pt idx="1">
                  <c:v>293.2</c:v>
                </c:pt>
                <c:pt idx="2">
                  <c:v>396.9</c:v>
                </c:pt>
                <c:pt idx="3">
                  <c:v>199.1</c:v>
                </c:pt>
                <c:pt idx="4">
                  <c:v>177.5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3-4E6C-8DDC-B72D371F5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413.9</c:v>
                </c:pt>
                <c:pt idx="1">
                  <c:v>263.7</c:v>
                </c:pt>
                <c:pt idx="2">
                  <c:v>509.7</c:v>
                </c:pt>
                <c:pt idx="3">
                  <c:v>1492.8</c:v>
                </c:pt>
                <c:pt idx="4">
                  <c:v>3199.2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B3-4E6C-8DDC-B72D371F5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7-4E9C-89C3-C332F7722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40</c:v>
                </c:pt>
                <c:pt idx="1">
                  <c:v>33.200000000000003</c:v>
                </c:pt>
                <c:pt idx="2">
                  <c:v>21.3</c:v>
                </c:pt>
                <c:pt idx="3">
                  <c:v>18.2</c:v>
                </c:pt>
                <c:pt idx="4">
                  <c:v>764.6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A7-4E9C-89C3-C332F7722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9D9-4B61-BA8E-165063A07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D9-4B61-BA8E-165063A07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A2B-4BD5-847F-04AC9ECF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2B-4BD5-847F-04AC9ECF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4E-4736-93EA-2CD3F178A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1.7</c:v>
                </c:pt>
                <c:pt idx="1">
                  <c:v>0.5</c:v>
                </c:pt>
                <c:pt idx="2">
                  <c:v>1</c:v>
                </c:pt>
                <c:pt idx="3">
                  <c:v>0.8</c:v>
                </c:pt>
                <c:pt idx="4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4E-4736-93EA-2CD3F178A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79-4239-8B29-7E68F5BC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79-4239-8B29-7E68F5BCC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227.5</c:v>
                </c:pt>
                <c:pt idx="1">
                  <c:v>250</c:v>
                </c:pt>
                <c:pt idx="2">
                  <c:v>237.5</c:v>
                </c:pt>
                <c:pt idx="3">
                  <c:v>227.5</c:v>
                </c:pt>
                <c:pt idx="4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D-4767-AE7C-B7D03A137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172</c:v>
                </c:pt>
                <c:pt idx="1">
                  <c:v>170.6</c:v>
                </c:pt>
                <c:pt idx="2">
                  <c:v>171.8</c:v>
                </c:pt>
                <c:pt idx="3">
                  <c:v>169.4</c:v>
                </c:pt>
                <c:pt idx="4">
                  <c:v>128.5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4D-4767-AE7C-B7D03A137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58.5</c:v>
                </c:pt>
                <c:pt idx="1">
                  <c:v>193.2</c:v>
                </c:pt>
                <c:pt idx="2">
                  <c:v>296.89999999999998</c:v>
                </c:pt>
                <c:pt idx="3">
                  <c:v>99.1</c:v>
                </c:pt>
                <c:pt idx="4">
                  <c:v>77.5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D-4C00-A323-A51C4736A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37.4</c:v>
                </c:pt>
                <c:pt idx="1">
                  <c:v>28.9</c:v>
                </c:pt>
                <c:pt idx="2">
                  <c:v>35.700000000000003</c:v>
                </c:pt>
                <c:pt idx="3">
                  <c:v>30</c:v>
                </c:pt>
                <c:pt idx="4">
                  <c:v>-52.1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6D-4C00-A323-A51C4736A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9072</c:v>
                </c:pt>
                <c:pt idx="1">
                  <c:v>11946</c:v>
                </c:pt>
                <c:pt idx="2">
                  <c:v>14563</c:v>
                </c:pt>
                <c:pt idx="3">
                  <c:v>8537</c:v>
                </c:pt>
                <c:pt idx="4">
                  <c:v>5017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7-4BC9-AA70-6C7DB324E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9208</c:v>
                </c:pt>
                <c:pt idx="1">
                  <c:v>8524</c:v>
                </c:pt>
                <c:pt idx="2">
                  <c:v>6653</c:v>
                </c:pt>
                <c:pt idx="3">
                  <c:v>6991</c:v>
                </c:pt>
                <c:pt idx="4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E7-4BC9-AA70-6C7DB324E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B43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静岡県浜松市　新川北駐車場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3" t="s">
        <v>1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5"/>
      <c r="AQ7" s="133" t="s">
        <v>2</v>
      </c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5"/>
      <c r="CF7" s="133" t="s">
        <v>3</v>
      </c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5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6" t="s">
        <v>5</v>
      </c>
      <c r="FK7" s="136"/>
      <c r="FL7" s="136"/>
      <c r="FM7" s="136"/>
      <c r="FN7" s="136"/>
      <c r="FO7" s="136"/>
      <c r="FP7" s="136"/>
      <c r="FQ7" s="136"/>
      <c r="FR7" s="136"/>
      <c r="FS7" s="136"/>
      <c r="FT7" s="136"/>
      <c r="FU7" s="136"/>
      <c r="FV7" s="136"/>
      <c r="FW7" s="136"/>
      <c r="FX7" s="136"/>
      <c r="FY7" s="136"/>
      <c r="FZ7" s="136"/>
      <c r="GA7" s="136"/>
      <c r="GB7" s="136"/>
      <c r="GC7" s="136"/>
      <c r="GD7" s="136"/>
      <c r="GE7" s="136"/>
      <c r="GF7" s="136"/>
      <c r="GG7" s="136"/>
      <c r="GH7" s="136"/>
      <c r="GI7" s="136"/>
      <c r="GJ7" s="136"/>
      <c r="GK7" s="136"/>
      <c r="GL7" s="136"/>
      <c r="GM7" s="136"/>
      <c r="GN7" s="136"/>
      <c r="GO7" s="136"/>
      <c r="GP7" s="136"/>
      <c r="GQ7" s="136"/>
      <c r="GR7" s="136"/>
      <c r="GS7" s="136"/>
      <c r="GT7" s="136"/>
      <c r="GU7" s="136"/>
      <c r="GV7" s="136"/>
      <c r="GW7" s="136"/>
      <c r="GX7" s="13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6" t="s">
        <v>6</v>
      </c>
      <c r="HY7" s="136"/>
      <c r="HZ7" s="136"/>
      <c r="IA7" s="136"/>
      <c r="IB7" s="136"/>
      <c r="IC7" s="136"/>
      <c r="ID7" s="136"/>
      <c r="IE7" s="136"/>
      <c r="IF7" s="136"/>
      <c r="IG7" s="136"/>
      <c r="IH7" s="136"/>
      <c r="II7" s="136"/>
      <c r="IJ7" s="136"/>
      <c r="IK7" s="136"/>
      <c r="IL7" s="136"/>
      <c r="IM7" s="136"/>
      <c r="IN7" s="136"/>
      <c r="IO7" s="136"/>
      <c r="IP7" s="136"/>
      <c r="IQ7" s="136"/>
      <c r="IR7" s="136"/>
      <c r="IS7" s="136"/>
      <c r="IT7" s="136"/>
      <c r="IU7" s="136"/>
      <c r="IV7" s="136"/>
      <c r="IW7" s="136"/>
      <c r="IX7" s="136"/>
      <c r="IY7" s="136"/>
      <c r="IZ7" s="136"/>
      <c r="JA7" s="136"/>
      <c r="JB7" s="136"/>
      <c r="JC7" s="136"/>
      <c r="JD7" s="136"/>
      <c r="JE7" s="136"/>
      <c r="JF7" s="136"/>
      <c r="JG7" s="136"/>
      <c r="JH7" s="136"/>
      <c r="JI7" s="136"/>
      <c r="JJ7" s="136"/>
      <c r="JK7" s="136"/>
      <c r="JL7" s="136"/>
      <c r="JM7" s="136"/>
      <c r="JN7" s="136"/>
      <c r="JO7" s="136"/>
      <c r="JP7" s="136"/>
      <c r="JQ7" s="136" t="s">
        <v>7</v>
      </c>
      <c r="JR7" s="136"/>
      <c r="JS7" s="136"/>
      <c r="JT7" s="136"/>
      <c r="JU7" s="136"/>
      <c r="JV7" s="136"/>
      <c r="JW7" s="136"/>
      <c r="JX7" s="136"/>
      <c r="JY7" s="136"/>
      <c r="JZ7" s="136"/>
      <c r="KA7" s="136"/>
      <c r="KB7" s="136"/>
      <c r="KC7" s="136"/>
      <c r="KD7" s="136"/>
      <c r="KE7" s="136"/>
      <c r="KF7" s="136"/>
      <c r="KG7" s="136"/>
      <c r="KH7" s="136"/>
      <c r="KI7" s="136"/>
      <c r="KJ7" s="136"/>
      <c r="KK7" s="136"/>
      <c r="KL7" s="136"/>
      <c r="KM7" s="136"/>
      <c r="KN7" s="136"/>
      <c r="KO7" s="136"/>
      <c r="KP7" s="136"/>
      <c r="KQ7" s="136"/>
      <c r="KR7" s="136"/>
      <c r="KS7" s="136"/>
      <c r="KT7" s="136"/>
      <c r="KU7" s="136"/>
      <c r="KV7" s="136"/>
      <c r="KW7" s="136"/>
      <c r="KX7" s="136"/>
      <c r="KY7" s="136"/>
      <c r="KZ7" s="136"/>
      <c r="LA7" s="136"/>
      <c r="LB7" s="136"/>
      <c r="LC7" s="136"/>
      <c r="LD7" s="136"/>
      <c r="LE7" s="136"/>
      <c r="LF7" s="136"/>
      <c r="LG7" s="136"/>
      <c r="LH7" s="136"/>
      <c r="LI7" s="136"/>
      <c r="LJ7" s="136" t="s">
        <v>8</v>
      </c>
      <c r="LK7" s="136"/>
      <c r="LL7" s="136"/>
      <c r="LM7" s="136"/>
      <c r="LN7" s="136"/>
      <c r="LO7" s="136"/>
      <c r="LP7" s="136"/>
      <c r="LQ7" s="136"/>
      <c r="LR7" s="136"/>
      <c r="LS7" s="136"/>
      <c r="LT7" s="136"/>
      <c r="LU7" s="136"/>
      <c r="LV7" s="136"/>
      <c r="LW7" s="136"/>
      <c r="LX7" s="136"/>
      <c r="LY7" s="136"/>
      <c r="LZ7" s="136"/>
      <c r="MA7" s="136"/>
      <c r="MB7" s="136"/>
      <c r="MC7" s="136"/>
      <c r="MD7" s="136"/>
      <c r="ME7" s="136"/>
      <c r="MF7" s="136"/>
      <c r="MG7" s="136"/>
      <c r="MH7" s="136"/>
      <c r="MI7" s="136"/>
      <c r="MJ7" s="136"/>
      <c r="MK7" s="136"/>
      <c r="ML7" s="136"/>
      <c r="MM7" s="136"/>
      <c r="MN7" s="136"/>
      <c r="MO7" s="136"/>
      <c r="MP7" s="136"/>
      <c r="MQ7" s="136"/>
      <c r="MR7" s="136"/>
      <c r="MS7" s="136"/>
      <c r="MT7" s="136"/>
      <c r="MU7" s="136"/>
      <c r="MV7" s="136"/>
      <c r="MW7" s="136"/>
      <c r="MX7" s="136"/>
      <c r="MY7" s="136"/>
      <c r="MZ7" s="136"/>
      <c r="NA7" s="136"/>
      <c r="NB7" s="13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4" t="str">
        <f>データ!J7</f>
        <v>法非適用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6"/>
      <c r="AQ8" s="124" t="str">
        <f>データ!K7</f>
        <v>駐車場整備事業</v>
      </c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6"/>
      <c r="CF8" s="124" t="str">
        <f>データ!L7</f>
        <v>-</v>
      </c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6"/>
      <c r="DU8" s="128" t="str">
        <f>データ!M7</f>
        <v>Ａ３Ｂ２</v>
      </c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 t="str">
        <f>データ!N7</f>
        <v>非設置</v>
      </c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8" t="str">
        <f>データ!S7</f>
        <v>公共施設</v>
      </c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  <c r="IV8" s="128"/>
      <c r="IW8" s="128"/>
      <c r="IX8" s="128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128"/>
      <c r="JN8" s="128"/>
      <c r="JO8" s="128"/>
      <c r="JP8" s="128"/>
      <c r="JQ8" s="128" t="str">
        <f>データ!T7</f>
        <v>有</v>
      </c>
      <c r="JR8" s="128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28"/>
      <c r="KF8" s="128"/>
      <c r="KG8" s="128"/>
      <c r="KH8" s="128"/>
      <c r="KI8" s="128"/>
      <c r="KJ8" s="128"/>
      <c r="KK8" s="128"/>
      <c r="KL8" s="128"/>
      <c r="KM8" s="128"/>
      <c r="KN8" s="128"/>
      <c r="KO8" s="128"/>
      <c r="KP8" s="128"/>
      <c r="KQ8" s="128"/>
      <c r="KR8" s="128"/>
      <c r="KS8" s="128"/>
      <c r="KT8" s="128"/>
      <c r="KU8" s="128"/>
      <c r="KV8" s="128"/>
      <c r="KW8" s="128"/>
      <c r="KX8" s="128"/>
      <c r="KY8" s="128"/>
      <c r="KZ8" s="128"/>
      <c r="LA8" s="128"/>
      <c r="LB8" s="128"/>
      <c r="LC8" s="128"/>
      <c r="LD8" s="128"/>
      <c r="LE8" s="128"/>
      <c r="LF8" s="128"/>
      <c r="LG8" s="128"/>
      <c r="LH8" s="128"/>
      <c r="LI8" s="128"/>
      <c r="LJ8" s="127">
        <f>データ!U7</f>
        <v>1385</v>
      </c>
      <c r="LK8" s="127"/>
      <c r="LL8" s="127"/>
      <c r="LM8" s="127"/>
      <c r="LN8" s="127"/>
      <c r="LO8" s="127"/>
      <c r="LP8" s="127"/>
      <c r="LQ8" s="127"/>
      <c r="LR8" s="127"/>
      <c r="LS8" s="127"/>
      <c r="LT8" s="127"/>
      <c r="LU8" s="127"/>
      <c r="LV8" s="127"/>
      <c r="LW8" s="127"/>
      <c r="LX8" s="127"/>
      <c r="LY8" s="127"/>
      <c r="LZ8" s="127"/>
      <c r="MA8" s="127"/>
      <c r="MB8" s="127"/>
      <c r="MC8" s="127"/>
      <c r="MD8" s="127"/>
      <c r="ME8" s="127"/>
      <c r="MF8" s="127"/>
      <c r="MG8" s="127"/>
      <c r="MH8" s="127"/>
      <c r="MI8" s="127"/>
      <c r="MJ8" s="127"/>
      <c r="MK8" s="127"/>
      <c r="ML8" s="127"/>
      <c r="MM8" s="127"/>
      <c r="MN8" s="127"/>
      <c r="MO8" s="127"/>
      <c r="MP8" s="127"/>
      <c r="MQ8" s="127"/>
      <c r="MR8" s="127"/>
      <c r="MS8" s="127"/>
      <c r="MT8" s="127"/>
      <c r="MU8" s="127"/>
      <c r="MV8" s="127"/>
      <c r="MW8" s="127"/>
      <c r="MX8" s="127"/>
      <c r="MY8" s="127"/>
      <c r="MZ8" s="127"/>
      <c r="NA8" s="127"/>
      <c r="NB8" s="127"/>
      <c r="NC8" s="3"/>
      <c r="ND8" s="131" t="s">
        <v>10</v>
      </c>
      <c r="NE8" s="132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3" t="s">
        <v>12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5"/>
      <c r="AQ9" s="133" t="s">
        <v>13</v>
      </c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5"/>
      <c r="CF9" s="133" t="s">
        <v>14</v>
      </c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5"/>
      <c r="DU9" s="136" t="s">
        <v>15</v>
      </c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136"/>
      <c r="FE9" s="136"/>
      <c r="FF9" s="136"/>
      <c r="FG9" s="136"/>
      <c r="FH9" s="136"/>
      <c r="FI9" s="13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6" t="s">
        <v>16</v>
      </c>
      <c r="HY9" s="136"/>
      <c r="HZ9" s="136"/>
      <c r="IA9" s="136"/>
      <c r="IB9" s="136"/>
      <c r="IC9" s="136"/>
      <c r="ID9" s="136"/>
      <c r="IE9" s="136"/>
      <c r="IF9" s="136"/>
      <c r="IG9" s="136"/>
      <c r="IH9" s="136"/>
      <c r="II9" s="136"/>
      <c r="IJ9" s="136"/>
      <c r="IK9" s="136"/>
      <c r="IL9" s="136"/>
      <c r="IM9" s="136"/>
      <c r="IN9" s="136"/>
      <c r="IO9" s="136"/>
      <c r="IP9" s="136"/>
      <c r="IQ9" s="136"/>
      <c r="IR9" s="136"/>
      <c r="IS9" s="136"/>
      <c r="IT9" s="136"/>
      <c r="IU9" s="136"/>
      <c r="IV9" s="136"/>
      <c r="IW9" s="136"/>
      <c r="IX9" s="136"/>
      <c r="IY9" s="136"/>
      <c r="IZ9" s="136"/>
      <c r="JA9" s="136"/>
      <c r="JB9" s="136"/>
      <c r="JC9" s="136"/>
      <c r="JD9" s="136"/>
      <c r="JE9" s="136"/>
      <c r="JF9" s="136"/>
      <c r="JG9" s="136"/>
      <c r="JH9" s="136"/>
      <c r="JI9" s="136"/>
      <c r="JJ9" s="136"/>
      <c r="JK9" s="136"/>
      <c r="JL9" s="136"/>
      <c r="JM9" s="136"/>
      <c r="JN9" s="136"/>
      <c r="JO9" s="136"/>
      <c r="JP9" s="136"/>
      <c r="JQ9" s="136" t="s">
        <v>17</v>
      </c>
      <c r="JR9" s="136"/>
      <c r="JS9" s="136"/>
      <c r="JT9" s="136"/>
      <c r="JU9" s="136"/>
      <c r="JV9" s="136"/>
      <c r="JW9" s="136"/>
      <c r="JX9" s="136"/>
      <c r="JY9" s="136"/>
      <c r="JZ9" s="136"/>
      <c r="KA9" s="136"/>
      <c r="KB9" s="136"/>
      <c r="KC9" s="136"/>
      <c r="KD9" s="136"/>
      <c r="KE9" s="136"/>
      <c r="KF9" s="136"/>
      <c r="KG9" s="136"/>
      <c r="KH9" s="136"/>
      <c r="KI9" s="136"/>
      <c r="KJ9" s="136"/>
      <c r="KK9" s="136"/>
      <c r="KL9" s="136"/>
      <c r="KM9" s="136"/>
      <c r="KN9" s="136"/>
      <c r="KO9" s="136"/>
      <c r="KP9" s="136"/>
      <c r="KQ9" s="136"/>
      <c r="KR9" s="136"/>
      <c r="KS9" s="136"/>
      <c r="KT9" s="136"/>
      <c r="KU9" s="136"/>
      <c r="KV9" s="136"/>
      <c r="KW9" s="136"/>
      <c r="KX9" s="136"/>
      <c r="KY9" s="136"/>
      <c r="KZ9" s="136"/>
      <c r="LA9" s="136"/>
      <c r="LB9" s="136"/>
      <c r="LC9" s="136"/>
      <c r="LD9" s="136"/>
      <c r="LE9" s="136"/>
      <c r="LF9" s="136"/>
      <c r="LG9" s="136"/>
      <c r="LH9" s="136"/>
      <c r="LI9" s="136"/>
      <c r="LJ9" s="136" t="s">
        <v>18</v>
      </c>
      <c r="LK9" s="136"/>
      <c r="LL9" s="136"/>
      <c r="LM9" s="136"/>
      <c r="LN9" s="136"/>
      <c r="LO9" s="136"/>
      <c r="LP9" s="136"/>
      <c r="LQ9" s="136"/>
      <c r="LR9" s="136"/>
      <c r="LS9" s="136"/>
      <c r="LT9" s="136"/>
      <c r="LU9" s="136"/>
      <c r="LV9" s="136"/>
      <c r="LW9" s="136"/>
      <c r="LX9" s="136"/>
      <c r="LY9" s="136"/>
      <c r="LZ9" s="136"/>
      <c r="MA9" s="136"/>
      <c r="MB9" s="136"/>
      <c r="MC9" s="136"/>
      <c r="MD9" s="136"/>
      <c r="ME9" s="136"/>
      <c r="MF9" s="136"/>
      <c r="MG9" s="136"/>
      <c r="MH9" s="136"/>
      <c r="MI9" s="136"/>
      <c r="MJ9" s="136"/>
      <c r="MK9" s="136"/>
      <c r="ML9" s="136"/>
      <c r="MM9" s="136"/>
      <c r="MN9" s="136"/>
      <c r="MO9" s="136"/>
      <c r="MP9" s="136"/>
      <c r="MQ9" s="136"/>
      <c r="MR9" s="136"/>
      <c r="MS9" s="136"/>
      <c r="MT9" s="136"/>
      <c r="MU9" s="136"/>
      <c r="MV9" s="136"/>
      <c r="MW9" s="136"/>
      <c r="MX9" s="136"/>
      <c r="MY9" s="136"/>
      <c r="MZ9" s="136"/>
      <c r="NA9" s="136"/>
      <c r="NB9" s="136"/>
      <c r="NC9" s="3"/>
      <c r="ND9" s="116" t="s">
        <v>19</v>
      </c>
      <c r="NE9" s="11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8" t="str">
        <f>データ!O7</f>
        <v>該当数値なし</v>
      </c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20"/>
      <c r="AQ10" s="121" t="s">
        <v>121</v>
      </c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122"/>
      <c r="BR10" s="122"/>
      <c r="BS10" s="122"/>
      <c r="BT10" s="122"/>
      <c r="BU10" s="122"/>
      <c r="BV10" s="122"/>
      <c r="BW10" s="122"/>
      <c r="BX10" s="122"/>
      <c r="BY10" s="122"/>
      <c r="BZ10" s="122"/>
      <c r="CA10" s="122"/>
      <c r="CB10" s="122"/>
      <c r="CC10" s="122"/>
      <c r="CD10" s="122"/>
      <c r="CE10" s="123"/>
      <c r="CF10" s="124" t="str">
        <f>データ!Q7</f>
        <v>広場式</v>
      </c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6"/>
      <c r="DU10" s="127">
        <f>データ!R7</f>
        <v>56</v>
      </c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  <c r="EP10" s="127"/>
      <c r="EQ10" s="127"/>
      <c r="ER10" s="127"/>
      <c r="ES10" s="127"/>
      <c r="ET10" s="127"/>
      <c r="EU10" s="127"/>
      <c r="EV10" s="127"/>
      <c r="EW10" s="127"/>
      <c r="EX10" s="127"/>
      <c r="EY10" s="127"/>
      <c r="EZ10" s="127"/>
      <c r="FA10" s="127"/>
      <c r="FB10" s="127"/>
      <c r="FC10" s="127"/>
      <c r="FD10" s="127"/>
      <c r="FE10" s="127"/>
      <c r="FF10" s="127"/>
      <c r="FG10" s="127"/>
      <c r="FH10" s="127"/>
      <c r="FI10" s="12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7">
        <f>データ!V7</f>
        <v>40</v>
      </c>
      <c r="HY10" s="127"/>
      <c r="HZ10" s="127"/>
      <c r="IA10" s="127"/>
      <c r="IB10" s="127"/>
      <c r="IC10" s="127"/>
      <c r="ID10" s="127"/>
      <c r="IE10" s="127"/>
      <c r="IF10" s="127"/>
      <c r="IG10" s="127"/>
      <c r="IH10" s="127"/>
      <c r="II10" s="127"/>
      <c r="IJ10" s="127"/>
      <c r="IK10" s="127"/>
      <c r="IL10" s="127"/>
      <c r="IM10" s="127"/>
      <c r="IN10" s="127"/>
      <c r="IO10" s="127"/>
      <c r="IP10" s="127"/>
      <c r="IQ10" s="127"/>
      <c r="IR10" s="127"/>
      <c r="IS10" s="127"/>
      <c r="IT10" s="127"/>
      <c r="IU10" s="127"/>
      <c r="IV10" s="127"/>
      <c r="IW10" s="127"/>
      <c r="IX10" s="127"/>
      <c r="IY10" s="127"/>
      <c r="IZ10" s="127"/>
      <c r="JA10" s="127"/>
      <c r="JB10" s="127"/>
      <c r="JC10" s="127"/>
      <c r="JD10" s="127"/>
      <c r="JE10" s="127"/>
      <c r="JF10" s="127"/>
      <c r="JG10" s="127"/>
      <c r="JH10" s="127"/>
      <c r="JI10" s="127"/>
      <c r="JJ10" s="127"/>
      <c r="JK10" s="127"/>
      <c r="JL10" s="127"/>
      <c r="JM10" s="127"/>
      <c r="JN10" s="127"/>
      <c r="JO10" s="127"/>
      <c r="JP10" s="127"/>
      <c r="JQ10" s="127">
        <f>データ!W7</f>
        <v>200</v>
      </c>
      <c r="JR10" s="127"/>
      <c r="JS10" s="127"/>
      <c r="JT10" s="127"/>
      <c r="JU10" s="127"/>
      <c r="JV10" s="127"/>
      <c r="JW10" s="127"/>
      <c r="JX10" s="127"/>
      <c r="JY10" s="127"/>
      <c r="JZ10" s="127"/>
      <c r="KA10" s="127"/>
      <c r="KB10" s="127"/>
      <c r="KC10" s="127"/>
      <c r="KD10" s="127"/>
      <c r="KE10" s="127"/>
      <c r="KF10" s="127"/>
      <c r="KG10" s="127"/>
      <c r="KH10" s="127"/>
      <c r="KI10" s="127"/>
      <c r="KJ10" s="127"/>
      <c r="KK10" s="127"/>
      <c r="KL10" s="127"/>
      <c r="KM10" s="127"/>
      <c r="KN10" s="127"/>
      <c r="KO10" s="127"/>
      <c r="KP10" s="127"/>
      <c r="KQ10" s="127"/>
      <c r="KR10" s="127"/>
      <c r="KS10" s="127"/>
      <c r="KT10" s="127"/>
      <c r="KU10" s="127"/>
      <c r="KV10" s="127"/>
      <c r="KW10" s="127"/>
      <c r="KX10" s="127"/>
      <c r="KY10" s="127"/>
      <c r="KZ10" s="127"/>
      <c r="LA10" s="127"/>
      <c r="LB10" s="127"/>
      <c r="LC10" s="127"/>
      <c r="LD10" s="127"/>
      <c r="LE10" s="127"/>
      <c r="LF10" s="127"/>
      <c r="LG10" s="127"/>
      <c r="LH10" s="127"/>
      <c r="LI10" s="127"/>
      <c r="LJ10" s="128" t="str">
        <f>データ!X7</f>
        <v>利用料金制</v>
      </c>
      <c r="LK10" s="128"/>
      <c r="LL10" s="128"/>
      <c r="LM10" s="128"/>
      <c r="LN10" s="128"/>
      <c r="LO10" s="128"/>
      <c r="LP10" s="128"/>
      <c r="LQ10" s="128"/>
      <c r="LR10" s="128"/>
      <c r="LS10" s="128"/>
      <c r="LT10" s="128"/>
      <c r="LU10" s="128"/>
      <c r="LV10" s="128"/>
      <c r="LW10" s="128"/>
      <c r="LX10" s="128"/>
      <c r="LY10" s="128"/>
      <c r="LZ10" s="128"/>
      <c r="MA10" s="128"/>
      <c r="MB10" s="128"/>
      <c r="MC10" s="128"/>
      <c r="MD10" s="128"/>
      <c r="ME10" s="128"/>
      <c r="MF10" s="128"/>
      <c r="MG10" s="128"/>
      <c r="MH10" s="128"/>
      <c r="MI10" s="128"/>
      <c r="MJ10" s="128"/>
      <c r="MK10" s="128"/>
      <c r="ML10" s="128"/>
      <c r="MM10" s="128"/>
      <c r="MN10" s="128"/>
      <c r="MO10" s="128"/>
      <c r="MP10" s="128"/>
      <c r="MQ10" s="128"/>
      <c r="MR10" s="128"/>
      <c r="MS10" s="128"/>
      <c r="MT10" s="128"/>
      <c r="MU10" s="128"/>
      <c r="MV10" s="128"/>
      <c r="MW10" s="128"/>
      <c r="MX10" s="128"/>
      <c r="MY10" s="128"/>
      <c r="MZ10" s="128"/>
      <c r="NA10" s="128"/>
      <c r="NB10" s="128"/>
      <c r="NC10" s="2"/>
      <c r="ND10" s="129" t="s">
        <v>21</v>
      </c>
      <c r="NE10" s="130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14" t="s">
        <v>23</v>
      </c>
      <c r="NE11" s="114"/>
      <c r="NF11" s="114"/>
      <c r="NG11" s="114"/>
      <c r="NH11" s="114"/>
      <c r="NI11" s="114"/>
      <c r="NJ11" s="114"/>
      <c r="NK11" s="114"/>
      <c r="NL11" s="114"/>
      <c r="NM11" s="114"/>
      <c r="NN11" s="114"/>
      <c r="NO11" s="114"/>
      <c r="NP11" s="114"/>
      <c r="NQ11" s="114"/>
      <c r="NR11" s="11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14"/>
      <c r="NE12" s="114"/>
      <c r="NF12" s="114"/>
      <c r="NG12" s="114"/>
      <c r="NH12" s="114"/>
      <c r="NI12" s="114"/>
      <c r="NJ12" s="114"/>
      <c r="NK12" s="114"/>
      <c r="NL12" s="114"/>
      <c r="NM12" s="114"/>
      <c r="NN12" s="114"/>
      <c r="NO12" s="114"/>
      <c r="NP12" s="114"/>
      <c r="NQ12" s="114"/>
      <c r="NR12" s="11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15"/>
      <c r="NE13" s="115"/>
      <c r="NF13" s="115"/>
      <c r="NG13" s="115"/>
      <c r="NH13" s="115"/>
      <c r="NI13" s="115"/>
      <c r="NJ13" s="115"/>
      <c r="NK13" s="115"/>
      <c r="NL13" s="115"/>
      <c r="NM13" s="115"/>
      <c r="NN13" s="115"/>
      <c r="NO13" s="115"/>
      <c r="NP13" s="115"/>
      <c r="NQ13" s="115"/>
      <c r="NR13" s="11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131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6" t="s">
        <v>27</v>
      </c>
      <c r="K31" s="107"/>
      <c r="L31" s="107"/>
      <c r="M31" s="107"/>
      <c r="N31" s="107"/>
      <c r="O31" s="107"/>
      <c r="P31" s="107"/>
      <c r="Q31" s="107"/>
      <c r="R31" s="107"/>
      <c r="S31" s="107"/>
      <c r="T31" s="108"/>
      <c r="U31" s="110">
        <f>データ!Y7</f>
        <v>241.2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293.2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396.9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199.1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177.5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6" t="s">
        <v>27</v>
      </c>
      <c r="EB31" s="107"/>
      <c r="EC31" s="107"/>
      <c r="ED31" s="107"/>
      <c r="EE31" s="107"/>
      <c r="EF31" s="107"/>
      <c r="EG31" s="107"/>
      <c r="EH31" s="107"/>
      <c r="EI31" s="107"/>
      <c r="EJ31" s="107"/>
      <c r="EK31" s="108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6" t="s">
        <v>27</v>
      </c>
      <c r="IS31" s="107"/>
      <c r="IT31" s="107"/>
      <c r="IU31" s="107"/>
      <c r="IV31" s="107"/>
      <c r="IW31" s="107"/>
      <c r="IX31" s="107"/>
      <c r="IY31" s="107"/>
      <c r="IZ31" s="107"/>
      <c r="JA31" s="107"/>
      <c r="JB31" s="108"/>
      <c r="JC31" s="80">
        <f>データ!DK7</f>
        <v>227.5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250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237.5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227.5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180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6" t="s">
        <v>29</v>
      </c>
      <c r="K32" s="107"/>
      <c r="L32" s="107"/>
      <c r="M32" s="107"/>
      <c r="N32" s="107"/>
      <c r="O32" s="107"/>
      <c r="P32" s="107"/>
      <c r="Q32" s="107"/>
      <c r="R32" s="107"/>
      <c r="S32" s="107"/>
      <c r="T32" s="108"/>
      <c r="U32" s="110">
        <f>データ!AD7</f>
        <v>413.9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263.7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509.7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1492.8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3199.2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6" t="s">
        <v>29</v>
      </c>
      <c r="EB32" s="107"/>
      <c r="EC32" s="107"/>
      <c r="ED32" s="107"/>
      <c r="EE32" s="107"/>
      <c r="EF32" s="107"/>
      <c r="EG32" s="107"/>
      <c r="EH32" s="107"/>
      <c r="EI32" s="107"/>
      <c r="EJ32" s="107"/>
      <c r="EK32" s="108"/>
      <c r="EL32" s="110">
        <f>データ!AO7</f>
        <v>1.7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0.5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1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0.8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5.9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6" t="s">
        <v>29</v>
      </c>
      <c r="IS32" s="107"/>
      <c r="IT32" s="107"/>
      <c r="IU32" s="107"/>
      <c r="IV32" s="107"/>
      <c r="IW32" s="107"/>
      <c r="IX32" s="107"/>
      <c r="IY32" s="107"/>
      <c r="IZ32" s="107"/>
      <c r="JA32" s="107"/>
      <c r="JB32" s="108"/>
      <c r="JC32" s="80">
        <f>データ!DP7</f>
        <v>172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170.6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171.8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169.4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128.5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132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134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6" t="s">
        <v>27</v>
      </c>
      <c r="K52" s="107"/>
      <c r="L52" s="107"/>
      <c r="M52" s="107"/>
      <c r="N52" s="107"/>
      <c r="O52" s="107"/>
      <c r="P52" s="107"/>
      <c r="Q52" s="107"/>
      <c r="R52" s="107"/>
      <c r="S52" s="107"/>
      <c r="T52" s="108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6" t="s">
        <v>27</v>
      </c>
      <c r="EB52" s="107"/>
      <c r="EC52" s="107"/>
      <c r="ED52" s="107"/>
      <c r="EE52" s="107"/>
      <c r="EF52" s="107"/>
      <c r="EG52" s="107"/>
      <c r="EH52" s="107"/>
      <c r="EI52" s="107"/>
      <c r="EJ52" s="107"/>
      <c r="EK52" s="108"/>
      <c r="EL52" s="110">
        <f>データ!BF7</f>
        <v>58.5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193.2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296.89999999999998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99.1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77.5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6" t="s">
        <v>27</v>
      </c>
      <c r="IS52" s="107"/>
      <c r="IT52" s="107"/>
      <c r="IU52" s="107"/>
      <c r="IV52" s="107"/>
      <c r="IW52" s="107"/>
      <c r="IX52" s="107"/>
      <c r="IY52" s="107"/>
      <c r="IZ52" s="107"/>
      <c r="JA52" s="107"/>
      <c r="JB52" s="108"/>
      <c r="JC52" s="109">
        <f>データ!BQ7</f>
        <v>9072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11946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14563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8537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5017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6" t="s">
        <v>29</v>
      </c>
      <c r="K53" s="107"/>
      <c r="L53" s="107"/>
      <c r="M53" s="107"/>
      <c r="N53" s="107"/>
      <c r="O53" s="107"/>
      <c r="P53" s="107"/>
      <c r="Q53" s="107"/>
      <c r="R53" s="107"/>
      <c r="S53" s="107"/>
      <c r="T53" s="108"/>
      <c r="U53" s="109">
        <f>データ!AZ7</f>
        <v>3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1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3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3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93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6" t="s">
        <v>29</v>
      </c>
      <c r="EB53" s="107"/>
      <c r="EC53" s="107"/>
      <c r="ED53" s="107"/>
      <c r="EE53" s="107"/>
      <c r="EF53" s="107"/>
      <c r="EG53" s="107"/>
      <c r="EH53" s="107"/>
      <c r="EI53" s="107"/>
      <c r="EJ53" s="107"/>
      <c r="EK53" s="108"/>
      <c r="EL53" s="110">
        <f>データ!BK7</f>
        <v>37.4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28.9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35.700000000000003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30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-52.1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6" t="s">
        <v>29</v>
      </c>
      <c r="IS53" s="107"/>
      <c r="IT53" s="107"/>
      <c r="IU53" s="107"/>
      <c r="IV53" s="107"/>
      <c r="IW53" s="107"/>
      <c r="IX53" s="107"/>
      <c r="IY53" s="107"/>
      <c r="IZ53" s="107"/>
      <c r="JA53" s="107"/>
      <c r="JB53" s="108"/>
      <c r="JC53" s="109">
        <f>データ!BV7</f>
        <v>9208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8524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6653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6991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1045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133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7">
        <f>データ!CM7</f>
        <v>0</v>
      </c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90"/>
      <c r="CW68" s="91"/>
      <c r="CX68" s="91"/>
      <c r="CY68" s="91"/>
      <c r="CZ68" s="91"/>
      <c r="DA68" s="91"/>
      <c r="DB68" s="91"/>
      <c r="DC68" s="91"/>
      <c r="DD68" s="91"/>
      <c r="DE68" s="91"/>
      <c r="DF68" s="91"/>
      <c r="DG68" s="91"/>
      <c r="DH68" s="91"/>
      <c r="DI68" s="91"/>
      <c r="DJ68" s="91"/>
      <c r="DK68" s="91"/>
      <c r="DL68" s="91"/>
      <c r="DM68" s="91"/>
      <c r="DN68" s="91"/>
      <c r="DO68" s="91"/>
      <c r="DP68" s="91"/>
      <c r="DQ68" s="91"/>
      <c r="DR68" s="91"/>
      <c r="DS68" s="91"/>
      <c r="DT68" s="91"/>
      <c r="DU68" s="91"/>
      <c r="DV68" s="91"/>
      <c r="DW68" s="91"/>
      <c r="DX68" s="91"/>
      <c r="DY68" s="91"/>
      <c r="DZ68" s="91"/>
      <c r="EA68" s="91"/>
      <c r="EB68" s="91"/>
      <c r="EC68" s="91"/>
      <c r="ED68" s="91"/>
      <c r="EE68" s="91"/>
      <c r="EF68" s="91"/>
      <c r="EG68" s="91"/>
      <c r="EH68" s="91"/>
      <c r="EI68" s="91"/>
      <c r="EJ68" s="91"/>
      <c r="EK68" s="91"/>
      <c r="EL68" s="91"/>
      <c r="EM68" s="91"/>
      <c r="EN68" s="91"/>
      <c r="EO68" s="91"/>
      <c r="EP68" s="91"/>
      <c r="EQ68" s="91"/>
      <c r="ER68" s="91"/>
      <c r="ES68" s="91"/>
      <c r="ET68" s="91"/>
      <c r="EU68" s="91"/>
      <c r="EV68" s="91"/>
      <c r="EW68" s="91"/>
      <c r="EX68" s="91"/>
      <c r="EY68" s="91"/>
      <c r="EZ68" s="91"/>
      <c r="FA68" s="91"/>
      <c r="FB68" s="91"/>
      <c r="FC68" s="91"/>
      <c r="FD68" s="91"/>
      <c r="FE68" s="91"/>
      <c r="FF68" s="91"/>
      <c r="FG68" s="91"/>
      <c r="FH68" s="91"/>
      <c r="FI68" s="91"/>
      <c r="FJ68" s="91"/>
      <c r="FK68" s="91"/>
      <c r="FL68" s="91"/>
      <c r="FM68" s="91"/>
      <c r="FN68" s="91"/>
      <c r="FO68" s="91"/>
      <c r="FP68" s="91"/>
      <c r="FQ68" s="91"/>
      <c r="FR68" s="91"/>
      <c r="FS68" s="91"/>
      <c r="FT68" s="91"/>
      <c r="FU68" s="91"/>
      <c r="FV68" s="91"/>
      <c r="FW68" s="9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90"/>
      <c r="CW69" s="91"/>
      <c r="CX69" s="91"/>
      <c r="CY69" s="91"/>
      <c r="CZ69" s="91"/>
      <c r="DA69" s="91"/>
      <c r="DB69" s="91"/>
      <c r="DC69" s="91"/>
      <c r="DD69" s="91"/>
      <c r="DE69" s="91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91"/>
      <c r="DQ69" s="91"/>
      <c r="DR69" s="91"/>
      <c r="DS69" s="91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91"/>
      <c r="EE69" s="91"/>
      <c r="EF69" s="91"/>
      <c r="EG69" s="91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91"/>
      <c r="ES69" s="91"/>
      <c r="ET69" s="91"/>
      <c r="EU69" s="91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91"/>
      <c r="FG69" s="91"/>
      <c r="FH69" s="91"/>
      <c r="FI69" s="91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91"/>
      <c r="FU69" s="91"/>
      <c r="FV69" s="91"/>
      <c r="FW69" s="9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3"/>
      <c r="CW70" s="94"/>
      <c r="CX70" s="94"/>
      <c r="CY70" s="94"/>
      <c r="CZ70" s="94"/>
      <c r="DA70" s="94"/>
      <c r="DB70" s="94"/>
      <c r="DC70" s="94"/>
      <c r="DD70" s="94"/>
      <c r="DE70" s="94"/>
      <c r="DF70" s="94"/>
      <c r="DG70" s="94"/>
      <c r="DH70" s="94"/>
      <c r="DI70" s="94"/>
      <c r="DJ70" s="94"/>
      <c r="DK70" s="94"/>
      <c r="DL70" s="94"/>
      <c r="DM70" s="94"/>
      <c r="DN70" s="94"/>
      <c r="DO70" s="94"/>
      <c r="DP70" s="94"/>
      <c r="DQ70" s="94"/>
      <c r="DR70" s="94"/>
      <c r="DS70" s="94"/>
      <c r="DT70" s="94"/>
      <c r="DU70" s="94"/>
      <c r="DV70" s="94"/>
      <c r="DW70" s="94"/>
      <c r="DX70" s="94"/>
      <c r="DY70" s="94"/>
      <c r="DZ70" s="94"/>
      <c r="EA70" s="94"/>
      <c r="EB70" s="94"/>
      <c r="EC70" s="94"/>
      <c r="ED70" s="94"/>
      <c r="EE70" s="94"/>
      <c r="EF70" s="94"/>
      <c r="EG70" s="94"/>
      <c r="EH70" s="94"/>
      <c r="EI70" s="94"/>
      <c r="EJ70" s="94"/>
      <c r="EK70" s="94"/>
      <c r="EL70" s="94"/>
      <c r="EM70" s="94"/>
      <c r="EN70" s="94"/>
      <c r="EO70" s="94"/>
      <c r="EP70" s="94"/>
      <c r="EQ70" s="94"/>
      <c r="ER70" s="94"/>
      <c r="ES70" s="94"/>
      <c r="ET70" s="94"/>
      <c r="EU70" s="94"/>
      <c r="EV70" s="94"/>
      <c r="EW70" s="94"/>
      <c r="EX70" s="94"/>
      <c r="EY70" s="94"/>
      <c r="EZ70" s="94"/>
      <c r="FA70" s="94"/>
      <c r="FB70" s="94"/>
      <c r="FC70" s="94"/>
      <c r="FD70" s="94"/>
      <c r="FE70" s="94"/>
      <c r="FF70" s="94"/>
      <c r="FG70" s="94"/>
      <c r="FH70" s="94"/>
      <c r="FI70" s="94"/>
      <c r="FJ70" s="94"/>
      <c r="FK70" s="94"/>
      <c r="FL70" s="94"/>
      <c r="FM70" s="94"/>
      <c r="FN70" s="94"/>
      <c r="FO70" s="94"/>
      <c r="FP70" s="94"/>
      <c r="FQ70" s="94"/>
      <c r="FR70" s="94"/>
      <c r="FS70" s="94"/>
      <c r="FT70" s="94"/>
      <c r="FU70" s="94"/>
      <c r="FV70" s="94"/>
      <c r="FW70" s="9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84" t="str">
        <f>データ!$B$11</f>
        <v>H28</v>
      </c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6"/>
      <c r="AG76" s="84" t="str">
        <f>データ!$C$11</f>
        <v>H29</v>
      </c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6"/>
      <c r="AV76" s="84" t="str">
        <f>データ!$D$11</f>
        <v>H30</v>
      </c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6"/>
      <c r="BK76" s="84" t="str">
        <f>データ!$E$11</f>
        <v>R01</v>
      </c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6"/>
      <c r="BZ76" s="84" t="str">
        <f>データ!$F$11</f>
        <v>R02</v>
      </c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6"/>
      <c r="CO76" s="4"/>
      <c r="CP76" s="4"/>
      <c r="CQ76" s="4"/>
      <c r="CR76" s="4"/>
      <c r="CS76" s="4"/>
      <c r="CT76" s="4"/>
      <c r="CU76" s="4"/>
      <c r="CV76" s="87">
        <f>データ!CN7</f>
        <v>2000</v>
      </c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84" t="str">
        <f>データ!$B$11</f>
        <v>H28</v>
      </c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6"/>
      <c r="HA76" s="84" t="str">
        <f>データ!$C$11</f>
        <v>H29</v>
      </c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6"/>
      <c r="HP76" s="84" t="str">
        <f>データ!$D$11</f>
        <v>H30</v>
      </c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6"/>
      <c r="IE76" s="84" t="str">
        <f>データ!$E$11</f>
        <v>R01</v>
      </c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6"/>
      <c r="IT76" s="84" t="str">
        <f>データ!$F$11</f>
        <v>R02</v>
      </c>
      <c r="IU76" s="85"/>
      <c r="IV76" s="85"/>
      <c r="IW76" s="85"/>
      <c r="IX76" s="85"/>
      <c r="IY76" s="85"/>
      <c r="IZ76" s="85"/>
      <c r="JA76" s="85"/>
      <c r="JB76" s="85"/>
      <c r="JC76" s="85"/>
      <c r="JD76" s="85"/>
      <c r="JE76" s="85"/>
      <c r="JF76" s="85"/>
      <c r="JG76" s="85"/>
      <c r="JH76" s="86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84" t="str">
        <f>データ!$B$11</f>
        <v>H28</v>
      </c>
      <c r="KB76" s="85"/>
      <c r="KC76" s="85"/>
      <c r="KD76" s="85"/>
      <c r="KE76" s="85"/>
      <c r="KF76" s="85"/>
      <c r="KG76" s="85"/>
      <c r="KH76" s="85"/>
      <c r="KI76" s="85"/>
      <c r="KJ76" s="85"/>
      <c r="KK76" s="85"/>
      <c r="KL76" s="85"/>
      <c r="KM76" s="85"/>
      <c r="KN76" s="85"/>
      <c r="KO76" s="86"/>
      <c r="KP76" s="84" t="str">
        <f>データ!$C$11</f>
        <v>H29</v>
      </c>
      <c r="KQ76" s="85"/>
      <c r="KR76" s="85"/>
      <c r="KS76" s="85"/>
      <c r="KT76" s="85"/>
      <c r="KU76" s="85"/>
      <c r="KV76" s="85"/>
      <c r="KW76" s="85"/>
      <c r="KX76" s="85"/>
      <c r="KY76" s="85"/>
      <c r="KZ76" s="85"/>
      <c r="LA76" s="85"/>
      <c r="LB76" s="85"/>
      <c r="LC76" s="85"/>
      <c r="LD76" s="86"/>
      <c r="LE76" s="84" t="str">
        <f>データ!$D$11</f>
        <v>H30</v>
      </c>
      <c r="LF76" s="85"/>
      <c r="LG76" s="85"/>
      <c r="LH76" s="85"/>
      <c r="LI76" s="85"/>
      <c r="LJ76" s="85"/>
      <c r="LK76" s="85"/>
      <c r="LL76" s="85"/>
      <c r="LM76" s="85"/>
      <c r="LN76" s="85"/>
      <c r="LO76" s="85"/>
      <c r="LP76" s="85"/>
      <c r="LQ76" s="85"/>
      <c r="LR76" s="85"/>
      <c r="LS76" s="86"/>
      <c r="LT76" s="84" t="str">
        <f>データ!$E$11</f>
        <v>R01</v>
      </c>
      <c r="LU76" s="85"/>
      <c r="LV76" s="85"/>
      <c r="LW76" s="85"/>
      <c r="LX76" s="85"/>
      <c r="LY76" s="85"/>
      <c r="LZ76" s="85"/>
      <c r="MA76" s="85"/>
      <c r="MB76" s="85"/>
      <c r="MC76" s="85"/>
      <c r="MD76" s="85"/>
      <c r="ME76" s="85"/>
      <c r="MF76" s="85"/>
      <c r="MG76" s="85"/>
      <c r="MH76" s="86"/>
      <c r="MI76" s="84" t="str">
        <f>データ!$F$11</f>
        <v>R02</v>
      </c>
      <c r="MJ76" s="85"/>
      <c r="MK76" s="85"/>
      <c r="ML76" s="85"/>
      <c r="MM76" s="85"/>
      <c r="MN76" s="85"/>
      <c r="MO76" s="85"/>
      <c r="MP76" s="85"/>
      <c r="MQ76" s="85"/>
      <c r="MR76" s="85"/>
      <c r="MS76" s="85"/>
      <c r="MT76" s="85"/>
      <c r="MU76" s="85"/>
      <c r="MV76" s="85"/>
      <c r="MW76" s="86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90"/>
      <c r="CW77" s="91"/>
      <c r="CX77" s="91"/>
      <c r="CY77" s="91"/>
      <c r="CZ77" s="91"/>
      <c r="DA77" s="91"/>
      <c r="DB77" s="91"/>
      <c r="DC77" s="91"/>
      <c r="DD77" s="91"/>
      <c r="DE77" s="91"/>
      <c r="DF77" s="91"/>
      <c r="DG77" s="91"/>
      <c r="DH77" s="91"/>
      <c r="DI77" s="91"/>
      <c r="DJ77" s="91"/>
      <c r="DK77" s="91"/>
      <c r="DL77" s="91"/>
      <c r="DM77" s="91"/>
      <c r="DN77" s="91"/>
      <c r="DO77" s="91"/>
      <c r="DP77" s="91"/>
      <c r="DQ77" s="91"/>
      <c r="DR77" s="91"/>
      <c r="DS77" s="91"/>
      <c r="DT77" s="91"/>
      <c r="DU77" s="91"/>
      <c r="DV77" s="91"/>
      <c r="DW77" s="91"/>
      <c r="DX77" s="91"/>
      <c r="DY77" s="91"/>
      <c r="DZ77" s="91"/>
      <c r="EA77" s="91"/>
      <c r="EB77" s="91"/>
      <c r="EC77" s="91"/>
      <c r="ED77" s="91"/>
      <c r="EE77" s="91"/>
      <c r="EF77" s="91"/>
      <c r="EG77" s="91"/>
      <c r="EH77" s="91"/>
      <c r="EI77" s="91"/>
      <c r="EJ77" s="91"/>
      <c r="EK77" s="91"/>
      <c r="EL77" s="91"/>
      <c r="EM77" s="91"/>
      <c r="EN77" s="91"/>
      <c r="EO77" s="91"/>
      <c r="EP77" s="91"/>
      <c r="EQ77" s="91"/>
      <c r="ER77" s="91"/>
      <c r="ES77" s="91"/>
      <c r="ET77" s="91"/>
      <c r="EU77" s="91"/>
      <c r="EV77" s="91"/>
      <c r="EW77" s="91"/>
      <c r="EX77" s="91"/>
      <c r="EY77" s="91"/>
      <c r="EZ77" s="9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2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90"/>
      <c r="CW78" s="91"/>
      <c r="CX78" s="91"/>
      <c r="CY78" s="91"/>
      <c r="CZ78" s="91"/>
      <c r="DA78" s="91"/>
      <c r="DB78" s="91"/>
      <c r="DC78" s="91"/>
      <c r="DD78" s="91"/>
      <c r="DE78" s="91"/>
      <c r="DF78" s="91"/>
      <c r="DG78" s="91"/>
      <c r="DH78" s="91"/>
      <c r="DI78" s="91"/>
      <c r="DJ78" s="91"/>
      <c r="DK78" s="91"/>
      <c r="DL78" s="91"/>
      <c r="DM78" s="91"/>
      <c r="DN78" s="91"/>
      <c r="DO78" s="91"/>
      <c r="DP78" s="91"/>
      <c r="DQ78" s="91"/>
      <c r="DR78" s="91"/>
      <c r="DS78" s="91"/>
      <c r="DT78" s="91"/>
      <c r="DU78" s="91"/>
      <c r="DV78" s="91"/>
      <c r="DW78" s="91"/>
      <c r="DX78" s="91"/>
      <c r="DY78" s="91"/>
      <c r="DZ78" s="91"/>
      <c r="EA78" s="91"/>
      <c r="EB78" s="91"/>
      <c r="EC78" s="91"/>
      <c r="ED78" s="91"/>
      <c r="EE78" s="91"/>
      <c r="EF78" s="91"/>
      <c r="EG78" s="91"/>
      <c r="EH78" s="91"/>
      <c r="EI78" s="91"/>
      <c r="EJ78" s="91"/>
      <c r="EK78" s="91"/>
      <c r="EL78" s="91"/>
      <c r="EM78" s="91"/>
      <c r="EN78" s="91"/>
      <c r="EO78" s="91"/>
      <c r="EP78" s="91"/>
      <c r="EQ78" s="91"/>
      <c r="ER78" s="91"/>
      <c r="ES78" s="91"/>
      <c r="ET78" s="91"/>
      <c r="EU78" s="91"/>
      <c r="EV78" s="91"/>
      <c r="EW78" s="91"/>
      <c r="EX78" s="91"/>
      <c r="EY78" s="91"/>
      <c r="EZ78" s="91"/>
      <c r="FA78" s="91"/>
      <c r="FB78" s="91"/>
      <c r="FC78" s="91"/>
      <c r="FD78" s="91"/>
      <c r="FE78" s="91"/>
      <c r="FF78" s="91"/>
      <c r="FG78" s="91"/>
      <c r="FH78" s="91"/>
      <c r="FI78" s="91"/>
      <c r="FJ78" s="91"/>
      <c r="FK78" s="91"/>
      <c r="FL78" s="91"/>
      <c r="FM78" s="91"/>
      <c r="FN78" s="91"/>
      <c r="FO78" s="91"/>
      <c r="FP78" s="91"/>
      <c r="FQ78" s="91"/>
      <c r="FR78" s="91"/>
      <c r="FS78" s="91"/>
      <c r="FT78" s="91"/>
      <c r="FU78" s="91"/>
      <c r="FV78" s="91"/>
      <c r="FW78" s="92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40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33.200000000000003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21.3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18.2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764.6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3"/>
      <c r="CW79" s="94"/>
      <c r="CX79" s="94"/>
      <c r="CY79" s="94"/>
      <c r="CZ79" s="94"/>
      <c r="DA79" s="94"/>
      <c r="DB79" s="94"/>
      <c r="DC79" s="94"/>
      <c r="DD79" s="94"/>
      <c r="DE79" s="94"/>
      <c r="DF79" s="94"/>
      <c r="DG79" s="94"/>
      <c r="DH79" s="94"/>
      <c r="DI79" s="94"/>
      <c r="DJ79" s="94"/>
      <c r="DK79" s="94"/>
      <c r="DL79" s="94"/>
      <c r="DM79" s="94"/>
      <c r="DN79" s="94"/>
      <c r="DO79" s="94"/>
      <c r="DP79" s="94"/>
      <c r="DQ79" s="94"/>
      <c r="DR79" s="94"/>
      <c r="DS79" s="94"/>
      <c r="DT79" s="94"/>
      <c r="DU79" s="94"/>
      <c r="DV79" s="94"/>
      <c r="DW79" s="94"/>
      <c r="DX79" s="94"/>
      <c r="DY79" s="94"/>
      <c r="DZ79" s="94"/>
      <c r="EA79" s="94"/>
      <c r="EB79" s="94"/>
      <c r="EC79" s="94"/>
      <c r="ED79" s="94"/>
      <c r="EE79" s="94"/>
      <c r="EF79" s="94"/>
      <c r="EG79" s="94"/>
      <c r="EH79" s="94"/>
      <c r="EI79" s="94"/>
      <c r="EJ79" s="94"/>
      <c r="EK79" s="94"/>
      <c r="EL79" s="94"/>
      <c r="EM79" s="94"/>
      <c r="EN79" s="94"/>
      <c r="EO79" s="94"/>
      <c r="EP79" s="94"/>
      <c r="EQ79" s="94"/>
      <c r="ER79" s="94"/>
      <c r="ES79" s="94"/>
      <c r="ET79" s="94"/>
      <c r="EU79" s="94"/>
      <c r="EV79" s="94"/>
      <c r="EW79" s="94"/>
      <c r="EX79" s="94"/>
      <c r="EY79" s="94"/>
      <c r="EZ79" s="94"/>
      <c r="FA79" s="94"/>
      <c r="FB79" s="94"/>
      <c r="FC79" s="94"/>
      <c r="FD79" s="94"/>
      <c r="FE79" s="94"/>
      <c r="FF79" s="94"/>
      <c r="FG79" s="94"/>
      <c r="FH79" s="94"/>
      <c r="FI79" s="94"/>
      <c r="FJ79" s="94"/>
      <c r="FK79" s="94"/>
      <c r="FL79" s="94"/>
      <c r="FM79" s="94"/>
      <c r="FN79" s="94"/>
      <c r="FO79" s="94"/>
      <c r="FP79" s="94"/>
      <c r="FQ79" s="94"/>
      <c r="FR79" s="94"/>
      <c r="FS79" s="94"/>
      <c r="FT79" s="94"/>
      <c r="FU79" s="94"/>
      <c r="FV79" s="94"/>
      <c r="FW79" s="9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s05HyYSK4bS0rv5kMsl4Rp++MWwHIOlelI/CCCEgqMfFKJsMr5WOlewUIUGIikrGC+FjtxOrIIT0HUZwrQIBOQ==" saltValue="33lwJxP/89qQTR/614rxEA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GQ30:HI30"/>
    <mergeCell ref="HJ30:IB30"/>
    <mergeCell ref="JC30:JU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IE76:IS76"/>
    <mergeCell ref="IT76:JH76"/>
    <mergeCell ref="IT77:JH77"/>
    <mergeCell ref="GC78:GK78"/>
    <mergeCell ref="GL78:GZ78"/>
    <mergeCell ref="HA78:HO78"/>
    <mergeCell ref="LE77:LS77"/>
    <mergeCell ref="LT77:MH77"/>
    <mergeCell ref="MI77:MW77"/>
    <mergeCell ref="BZ77:CN77"/>
    <mergeCell ref="GC77:GK77"/>
    <mergeCell ref="GL77:GZ77"/>
    <mergeCell ref="HA77:HO77"/>
    <mergeCell ref="HP77:ID77"/>
    <mergeCell ref="IE77:IS77"/>
    <mergeCell ref="I78:Q78"/>
    <mergeCell ref="R78:AF78"/>
    <mergeCell ref="AG78:AU78"/>
    <mergeCell ref="AV78:BJ78"/>
    <mergeCell ref="BK78:BY78"/>
    <mergeCell ref="BZ78:CN78"/>
    <mergeCell ref="JR77:JZ77"/>
    <mergeCell ref="KA77:KO77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6" t="s">
        <v>58</v>
      </c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8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3" t="s">
        <v>62</v>
      </c>
      <c r="Z4" s="144"/>
      <c r="AA4" s="144"/>
      <c r="AB4" s="144"/>
      <c r="AC4" s="144"/>
      <c r="AD4" s="144"/>
      <c r="AE4" s="144"/>
      <c r="AF4" s="144"/>
      <c r="AG4" s="144"/>
      <c r="AH4" s="144"/>
      <c r="AI4" s="145"/>
      <c r="AJ4" s="140" t="s">
        <v>63</v>
      </c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50" t="s">
        <v>64</v>
      </c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 t="s">
        <v>65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50" t="s">
        <v>66</v>
      </c>
      <c r="BR4" s="140"/>
      <c r="BS4" s="140"/>
      <c r="BT4" s="140"/>
      <c r="BU4" s="140"/>
      <c r="BV4" s="140"/>
      <c r="BW4" s="140"/>
      <c r="BX4" s="140"/>
      <c r="BY4" s="140"/>
      <c r="BZ4" s="140"/>
      <c r="CA4" s="140"/>
      <c r="CB4" s="140" t="s">
        <v>67</v>
      </c>
      <c r="CC4" s="140"/>
      <c r="CD4" s="140"/>
      <c r="CE4" s="140"/>
      <c r="CF4" s="140"/>
      <c r="CG4" s="140"/>
      <c r="CH4" s="140"/>
      <c r="CI4" s="140"/>
      <c r="CJ4" s="140"/>
      <c r="CK4" s="140"/>
      <c r="CL4" s="140"/>
      <c r="CM4" s="141" t="s">
        <v>68</v>
      </c>
      <c r="CN4" s="141" t="s">
        <v>69</v>
      </c>
      <c r="CO4" s="143" t="s">
        <v>70</v>
      </c>
      <c r="CP4" s="144"/>
      <c r="CQ4" s="144"/>
      <c r="CR4" s="144"/>
      <c r="CS4" s="144"/>
      <c r="CT4" s="144"/>
      <c r="CU4" s="144"/>
      <c r="CV4" s="144"/>
      <c r="CW4" s="144"/>
      <c r="CX4" s="144"/>
      <c r="CY4" s="145"/>
      <c r="CZ4" s="140" t="s">
        <v>71</v>
      </c>
      <c r="DA4" s="140"/>
      <c r="DB4" s="140"/>
      <c r="DC4" s="140"/>
      <c r="DD4" s="140"/>
      <c r="DE4" s="140"/>
      <c r="DF4" s="140"/>
      <c r="DG4" s="140"/>
      <c r="DH4" s="140"/>
      <c r="DI4" s="140"/>
      <c r="DJ4" s="140"/>
      <c r="DK4" s="143" t="s">
        <v>72</v>
      </c>
      <c r="DL4" s="144"/>
      <c r="DM4" s="144"/>
      <c r="DN4" s="144"/>
      <c r="DO4" s="144"/>
      <c r="DP4" s="144"/>
      <c r="DQ4" s="144"/>
      <c r="DR4" s="144"/>
      <c r="DS4" s="144"/>
      <c r="DT4" s="144"/>
      <c r="DU4" s="145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89</v>
      </c>
      <c r="AL5" s="59" t="s">
        <v>99</v>
      </c>
      <c r="AM5" s="59" t="s">
        <v>100</v>
      </c>
      <c r="AN5" s="59" t="s">
        <v>101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99</v>
      </c>
      <c r="AX5" s="59" t="s">
        <v>91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102</v>
      </c>
      <c r="BH5" s="59" t="s">
        <v>103</v>
      </c>
      <c r="BI5" s="59" t="s">
        <v>104</v>
      </c>
      <c r="BJ5" s="59" t="s">
        <v>105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106</v>
      </c>
      <c r="BR5" s="59" t="s">
        <v>89</v>
      </c>
      <c r="BS5" s="59" t="s">
        <v>99</v>
      </c>
      <c r="BT5" s="59" t="s">
        <v>100</v>
      </c>
      <c r="BU5" s="59" t="s">
        <v>92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106</v>
      </c>
      <c r="CC5" s="59" t="s">
        <v>102</v>
      </c>
      <c r="CD5" s="59" t="s">
        <v>103</v>
      </c>
      <c r="CE5" s="59" t="s">
        <v>100</v>
      </c>
      <c r="CF5" s="59" t="s">
        <v>105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42"/>
      <c r="CN5" s="142"/>
      <c r="CO5" s="59" t="s">
        <v>88</v>
      </c>
      <c r="CP5" s="59" t="s">
        <v>89</v>
      </c>
      <c r="CQ5" s="59" t="s">
        <v>103</v>
      </c>
      <c r="CR5" s="59" t="s">
        <v>100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106</v>
      </c>
      <c r="DA5" s="59" t="s">
        <v>89</v>
      </c>
      <c r="DB5" s="59" t="s">
        <v>90</v>
      </c>
      <c r="DC5" s="59" t="s">
        <v>107</v>
      </c>
      <c r="DD5" s="59" t="s">
        <v>105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106</v>
      </c>
      <c r="DL5" s="59" t="s">
        <v>102</v>
      </c>
      <c r="DM5" s="59" t="s">
        <v>99</v>
      </c>
      <c r="DN5" s="59" t="s">
        <v>104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108</v>
      </c>
      <c r="B6" s="60">
        <f>B8</f>
        <v>2020</v>
      </c>
      <c r="C6" s="60">
        <f t="shared" ref="C6:X6" si="1">C8</f>
        <v>221309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1</v>
      </c>
      <c r="H6" s="60" t="str">
        <f>SUBSTITUTE(H8,"　","")</f>
        <v>静岡県浜松市</v>
      </c>
      <c r="I6" s="60" t="str">
        <f t="shared" si="1"/>
        <v>新川北駐車場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Ａ３Ｂ２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56</v>
      </c>
      <c r="S6" s="62" t="str">
        <f t="shared" si="1"/>
        <v>公共施設</v>
      </c>
      <c r="T6" s="62" t="str">
        <f t="shared" si="1"/>
        <v>有</v>
      </c>
      <c r="U6" s="63">
        <f t="shared" si="1"/>
        <v>1385</v>
      </c>
      <c r="V6" s="63">
        <f t="shared" si="1"/>
        <v>40</v>
      </c>
      <c r="W6" s="63">
        <f t="shared" si="1"/>
        <v>200</v>
      </c>
      <c r="X6" s="62" t="str">
        <f t="shared" si="1"/>
        <v>利用料金制</v>
      </c>
      <c r="Y6" s="64">
        <f>IF(Y8="-",NA(),Y8)</f>
        <v>241.2</v>
      </c>
      <c r="Z6" s="64">
        <f t="shared" ref="Z6:AH6" si="2">IF(Z8="-",NA(),Z8)</f>
        <v>293.2</v>
      </c>
      <c r="AA6" s="64">
        <f t="shared" si="2"/>
        <v>396.9</v>
      </c>
      <c r="AB6" s="64">
        <f t="shared" si="2"/>
        <v>199.1</v>
      </c>
      <c r="AC6" s="64">
        <f t="shared" si="2"/>
        <v>177.5</v>
      </c>
      <c r="AD6" s="64">
        <f t="shared" si="2"/>
        <v>413.9</v>
      </c>
      <c r="AE6" s="64">
        <f t="shared" si="2"/>
        <v>263.7</v>
      </c>
      <c r="AF6" s="64">
        <f t="shared" si="2"/>
        <v>509.7</v>
      </c>
      <c r="AG6" s="64">
        <f t="shared" si="2"/>
        <v>1492.8</v>
      </c>
      <c r="AH6" s="64">
        <f t="shared" si="2"/>
        <v>3199.2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1.7</v>
      </c>
      <c r="AP6" s="64">
        <f t="shared" si="3"/>
        <v>0.5</v>
      </c>
      <c r="AQ6" s="64">
        <f t="shared" si="3"/>
        <v>1</v>
      </c>
      <c r="AR6" s="64">
        <f t="shared" si="3"/>
        <v>0.8</v>
      </c>
      <c r="AS6" s="64">
        <f t="shared" si="3"/>
        <v>5.9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3</v>
      </c>
      <c r="BA6" s="65">
        <f t="shared" si="4"/>
        <v>1</v>
      </c>
      <c r="BB6" s="65">
        <f t="shared" si="4"/>
        <v>3</v>
      </c>
      <c r="BC6" s="65">
        <f t="shared" si="4"/>
        <v>3</v>
      </c>
      <c r="BD6" s="65">
        <f t="shared" si="4"/>
        <v>93</v>
      </c>
      <c r="BE6" s="63" t="str">
        <f>IF(BE8="-","",IF(BE8="-","【-】","【"&amp;SUBSTITUTE(TEXT(BE8,"#,##0"),"-","△")&amp;"】"))</f>
        <v>【2,345】</v>
      </c>
      <c r="BF6" s="64">
        <f>IF(BF8="-",NA(),BF8)</f>
        <v>58.5</v>
      </c>
      <c r="BG6" s="64">
        <f t="shared" ref="BG6:BO6" si="5">IF(BG8="-",NA(),BG8)</f>
        <v>193.2</v>
      </c>
      <c r="BH6" s="64">
        <f t="shared" si="5"/>
        <v>296.89999999999998</v>
      </c>
      <c r="BI6" s="64">
        <f t="shared" si="5"/>
        <v>99.1</v>
      </c>
      <c r="BJ6" s="64">
        <f t="shared" si="5"/>
        <v>77.5</v>
      </c>
      <c r="BK6" s="64">
        <f t="shared" si="5"/>
        <v>37.4</v>
      </c>
      <c r="BL6" s="64">
        <f t="shared" si="5"/>
        <v>28.9</v>
      </c>
      <c r="BM6" s="64">
        <f t="shared" si="5"/>
        <v>35.700000000000003</v>
      </c>
      <c r="BN6" s="64">
        <f t="shared" si="5"/>
        <v>30</v>
      </c>
      <c r="BO6" s="64">
        <f t="shared" si="5"/>
        <v>-52.1</v>
      </c>
      <c r="BP6" s="61" t="str">
        <f>IF(BP8="-","",IF(BP8="-","【-】","【"&amp;SUBSTITUTE(TEXT(BP8,"#,##0.0"),"-","△")&amp;"】"))</f>
        <v>【△65.9】</v>
      </c>
      <c r="BQ6" s="65">
        <f>IF(BQ8="-",NA(),BQ8)</f>
        <v>9072</v>
      </c>
      <c r="BR6" s="65">
        <f t="shared" ref="BR6:BZ6" si="6">IF(BR8="-",NA(),BR8)</f>
        <v>11946</v>
      </c>
      <c r="BS6" s="65">
        <f t="shared" si="6"/>
        <v>14563</v>
      </c>
      <c r="BT6" s="65">
        <f t="shared" si="6"/>
        <v>8537</v>
      </c>
      <c r="BU6" s="65">
        <f t="shared" si="6"/>
        <v>5017</v>
      </c>
      <c r="BV6" s="65">
        <f t="shared" si="6"/>
        <v>9208</v>
      </c>
      <c r="BW6" s="65">
        <f t="shared" si="6"/>
        <v>8524</v>
      </c>
      <c r="BX6" s="65">
        <f t="shared" si="6"/>
        <v>6653</v>
      </c>
      <c r="BY6" s="65">
        <f t="shared" si="6"/>
        <v>6991</v>
      </c>
      <c r="BZ6" s="65">
        <f t="shared" si="6"/>
        <v>1045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109</v>
      </c>
      <c r="CM6" s="63">
        <f t="shared" ref="CM6:CN6" si="7">CM8</f>
        <v>0</v>
      </c>
      <c r="CN6" s="63">
        <f t="shared" si="7"/>
        <v>2000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109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40</v>
      </c>
      <c r="DF6" s="64">
        <f t="shared" si="8"/>
        <v>33.200000000000003</v>
      </c>
      <c r="DG6" s="64">
        <f t="shared" si="8"/>
        <v>21.3</v>
      </c>
      <c r="DH6" s="64">
        <f t="shared" si="8"/>
        <v>18.2</v>
      </c>
      <c r="DI6" s="64">
        <f t="shared" si="8"/>
        <v>764.6</v>
      </c>
      <c r="DJ6" s="61" t="str">
        <f>IF(DJ8="-","",IF(DJ8="-","【-】","【"&amp;SUBSTITUTE(TEXT(DJ8,"#,##0.0"),"-","△")&amp;"】"))</f>
        <v>【183.4】</v>
      </c>
      <c r="DK6" s="64">
        <f>IF(DK8="-",NA(),DK8)</f>
        <v>227.5</v>
      </c>
      <c r="DL6" s="64">
        <f t="shared" ref="DL6:DT6" si="9">IF(DL8="-",NA(),DL8)</f>
        <v>250</v>
      </c>
      <c r="DM6" s="64">
        <f t="shared" si="9"/>
        <v>237.5</v>
      </c>
      <c r="DN6" s="64">
        <f t="shared" si="9"/>
        <v>227.5</v>
      </c>
      <c r="DO6" s="64">
        <f t="shared" si="9"/>
        <v>180</v>
      </c>
      <c r="DP6" s="64">
        <f t="shared" si="9"/>
        <v>172</v>
      </c>
      <c r="DQ6" s="64">
        <f t="shared" si="9"/>
        <v>170.6</v>
      </c>
      <c r="DR6" s="64">
        <f t="shared" si="9"/>
        <v>171.8</v>
      </c>
      <c r="DS6" s="64">
        <f t="shared" si="9"/>
        <v>169.4</v>
      </c>
      <c r="DT6" s="64">
        <f t="shared" si="9"/>
        <v>128.5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110</v>
      </c>
      <c r="B7" s="60">
        <f t="shared" ref="B7:X7" si="10">B8</f>
        <v>2020</v>
      </c>
      <c r="C7" s="60">
        <f t="shared" si="10"/>
        <v>221309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1</v>
      </c>
      <c r="H7" s="60" t="str">
        <f t="shared" si="10"/>
        <v>静岡県　浜松市</v>
      </c>
      <c r="I7" s="60" t="str">
        <f t="shared" si="10"/>
        <v>新川北駐車場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Ａ３Ｂ２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56</v>
      </c>
      <c r="S7" s="62" t="str">
        <f t="shared" si="10"/>
        <v>公共施設</v>
      </c>
      <c r="T7" s="62" t="str">
        <f t="shared" si="10"/>
        <v>有</v>
      </c>
      <c r="U7" s="63">
        <f t="shared" si="10"/>
        <v>1385</v>
      </c>
      <c r="V7" s="63">
        <f t="shared" si="10"/>
        <v>40</v>
      </c>
      <c r="W7" s="63">
        <f t="shared" si="10"/>
        <v>200</v>
      </c>
      <c r="X7" s="62" t="str">
        <f t="shared" si="10"/>
        <v>利用料金制</v>
      </c>
      <c r="Y7" s="64">
        <f>Y8</f>
        <v>241.2</v>
      </c>
      <c r="Z7" s="64">
        <f t="shared" ref="Z7:AH7" si="11">Z8</f>
        <v>293.2</v>
      </c>
      <c r="AA7" s="64">
        <f t="shared" si="11"/>
        <v>396.9</v>
      </c>
      <c r="AB7" s="64">
        <f t="shared" si="11"/>
        <v>199.1</v>
      </c>
      <c r="AC7" s="64">
        <f t="shared" si="11"/>
        <v>177.5</v>
      </c>
      <c r="AD7" s="64">
        <f t="shared" si="11"/>
        <v>413.9</v>
      </c>
      <c r="AE7" s="64">
        <f t="shared" si="11"/>
        <v>263.7</v>
      </c>
      <c r="AF7" s="64">
        <f t="shared" si="11"/>
        <v>509.7</v>
      </c>
      <c r="AG7" s="64">
        <f t="shared" si="11"/>
        <v>1492.8</v>
      </c>
      <c r="AH7" s="64">
        <f t="shared" si="11"/>
        <v>3199.2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1.7</v>
      </c>
      <c r="AP7" s="64">
        <f t="shared" si="12"/>
        <v>0.5</v>
      </c>
      <c r="AQ7" s="64">
        <f t="shared" si="12"/>
        <v>1</v>
      </c>
      <c r="AR7" s="64">
        <f t="shared" si="12"/>
        <v>0.8</v>
      </c>
      <c r="AS7" s="64">
        <f t="shared" si="12"/>
        <v>5.9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3</v>
      </c>
      <c r="BA7" s="65">
        <f t="shared" si="13"/>
        <v>1</v>
      </c>
      <c r="BB7" s="65">
        <f t="shared" si="13"/>
        <v>3</v>
      </c>
      <c r="BC7" s="65">
        <f t="shared" si="13"/>
        <v>3</v>
      </c>
      <c r="BD7" s="65">
        <f t="shared" si="13"/>
        <v>93</v>
      </c>
      <c r="BE7" s="63"/>
      <c r="BF7" s="64">
        <f>BF8</f>
        <v>58.5</v>
      </c>
      <c r="BG7" s="64">
        <f t="shared" ref="BG7:BO7" si="14">BG8</f>
        <v>193.2</v>
      </c>
      <c r="BH7" s="64">
        <f t="shared" si="14"/>
        <v>296.89999999999998</v>
      </c>
      <c r="BI7" s="64">
        <f t="shared" si="14"/>
        <v>99.1</v>
      </c>
      <c r="BJ7" s="64">
        <f t="shared" si="14"/>
        <v>77.5</v>
      </c>
      <c r="BK7" s="64">
        <f t="shared" si="14"/>
        <v>37.4</v>
      </c>
      <c r="BL7" s="64">
        <f t="shared" si="14"/>
        <v>28.9</v>
      </c>
      <c r="BM7" s="64">
        <f t="shared" si="14"/>
        <v>35.700000000000003</v>
      </c>
      <c r="BN7" s="64">
        <f t="shared" si="14"/>
        <v>30</v>
      </c>
      <c r="BO7" s="64">
        <f t="shared" si="14"/>
        <v>-52.1</v>
      </c>
      <c r="BP7" s="61"/>
      <c r="BQ7" s="65">
        <f>BQ8</f>
        <v>9072</v>
      </c>
      <c r="BR7" s="65">
        <f t="shared" ref="BR7:BZ7" si="15">BR8</f>
        <v>11946</v>
      </c>
      <c r="BS7" s="65">
        <f t="shared" si="15"/>
        <v>14563</v>
      </c>
      <c r="BT7" s="65">
        <f t="shared" si="15"/>
        <v>8537</v>
      </c>
      <c r="BU7" s="65">
        <f t="shared" si="15"/>
        <v>5017</v>
      </c>
      <c r="BV7" s="65">
        <f t="shared" si="15"/>
        <v>9208</v>
      </c>
      <c r="BW7" s="65">
        <f t="shared" si="15"/>
        <v>8524</v>
      </c>
      <c r="BX7" s="65">
        <f t="shared" si="15"/>
        <v>6653</v>
      </c>
      <c r="BY7" s="65">
        <f t="shared" si="15"/>
        <v>6991</v>
      </c>
      <c r="BZ7" s="65">
        <f t="shared" si="15"/>
        <v>1045</v>
      </c>
      <c r="CA7" s="63"/>
      <c r="CB7" s="64" t="s">
        <v>111</v>
      </c>
      <c r="CC7" s="64" t="s">
        <v>111</v>
      </c>
      <c r="CD7" s="64" t="s">
        <v>111</v>
      </c>
      <c r="CE7" s="64" t="s">
        <v>111</v>
      </c>
      <c r="CF7" s="64" t="s">
        <v>111</v>
      </c>
      <c r="CG7" s="64" t="s">
        <v>111</v>
      </c>
      <c r="CH7" s="64" t="s">
        <v>111</v>
      </c>
      <c r="CI7" s="64" t="s">
        <v>111</v>
      </c>
      <c r="CJ7" s="64" t="s">
        <v>111</v>
      </c>
      <c r="CK7" s="64" t="s">
        <v>109</v>
      </c>
      <c r="CL7" s="61"/>
      <c r="CM7" s="63">
        <f>CM8</f>
        <v>0</v>
      </c>
      <c r="CN7" s="63">
        <f>CN8</f>
        <v>2000</v>
      </c>
      <c r="CO7" s="64" t="s">
        <v>111</v>
      </c>
      <c r="CP7" s="64" t="s">
        <v>111</v>
      </c>
      <c r="CQ7" s="64" t="s">
        <v>111</v>
      </c>
      <c r="CR7" s="64" t="s">
        <v>111</v>
      </c>
      <c r="CS7" s="64" t="s">
        <v>111</v>
      </c>
      <c r="CT7" s="64" t="s">
        <v>111</v>
      </c>
      <c r="CU7" s="64" t="s">
        <v>111</v>
      </c>
      <c r="CV7" s="64" t="s">
        <v>111</v>
      </c>
      <c r="CW7" s="64" t="s">
        <v>111</v>
      </c>
      <c r="CX7" s="64" t="s">
        <v>112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40</v>
      </c>
      <c r="DF7" s="64">
        <f t="shared" si="16"/>
        <v>33.200000000000003</v>
      </c>
      <c r="DG7" s="64">
        <f t="shared" si="16"/>
        <v>21.3</v>
      </c>
      <c r="DH7" s="64">
        <f t="shared" si="16"/>
        <v>18.2</v>
      </c>
      <c r="DI7" s="64">
        <f t="shared" si="16"/>
        <v>764.6</v>
      </c>
      <c r="DJ7" s="61"/>
      <c r="DK7" s="64">
        <f>DK8</f>
        <v>227.5</v>
      </c>
      <c r="DL7" s="64">
        <f t="shared" ref="DL7:DT7" si="17">DL8</f>
        <v>250</v>
      </c>
      <c r="DM7" s="64">
        <f t="shared" si="17"/>
        <v>237.5</v>
      </c>
      <c r="DN7" s="64">
        <f t="shared" si="17"/>
        <v>227.5</v>
      </c>
      <c r="DO7" s="64">
        <f t="shared" si="17"/>
        <v>180</v>
      </c>
      <c r="DP7" s="64">
        <f t="shared" si="17"/>
        <v>172</v>
      </c>
      <c r="DQ7" s="64">
        <f t="shared" si="17"/>
        <v>170.6</v>
      </c>
      <c r="DR7" s="64">
        <f t="shared" si="17"/>
        <v>171.8</v>
      </c>
      <c r="DS7" s="64">
        <f t="shared" si="17"/>
        <v>169.4</v>
      </c>
      <c r="DT7" s="64">
        <f t="shared" si="17"/>
        <v>128.5</v>
      </c>
      <c r="DU7" s="61"/>
    </row>
    <row r="8" spans="1:125" s="66" customFormat="1" x14ac:dyDescent="0.15">
      <c r="A8" s="49"/>
      <c r="B8" s="67">
        <v>2020</v>
      </c>
      <c r="C8" s="67">
        <v>221309</v>
      </c>
      <c r="D8" s="67">
        <v>47</v>
      </c>
      <c r="E8" s="67">
        <v>14</v>
      </c>
      <c r="F8" s="67">
        <v>0</v>
      </c>
      <c r="G8" s="67">
        <v>1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56</v>
      </c>
      <c r="S8" s="69" t="s">
        <v>123</v>
      </c>
      <c r="T8" s="69" t="s">
        <v>124</v>
      </c>
      <c r="U8" s="70">
        <v>1385</v>
      </c>
      <c r="V8" s="70">
        <v>40</v>
      </c>
      <c r="W8" s="70">
        <v>200</v>
      </c>
      <c r="X8" s="69" t="s">
        <v>125</v>
      </c>
      <c r="Y8" s="71">
        <v>241.2</v>
      </c>
      <c r="Z8" s="71">
        <v>293.2</v>
      </c>
      <c r="AA8" s="71">
        <v>396.9</v>
      </c>
      <c r="AB8" s="71">
        <v>199.1</v>
      </c>
      <c r="AC8" s="71">
        <v>177.5</v>
      </c>
      <c r="AD8" s="71">
        <v>413.9</v>
      </c>
      <c r="AE8" s="71">
        <v>263.7</v>
      </c>
      <c r="AF8" s="71">
        <v>509.7</v>
      </c>
      <c r="AG8" s="71">
        <v>1492.8</v>
      </c>
      <c r="AH8" s="71">
        <v>3199.2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1.7</v>
      </c>
      <c r="AP8" s="71">
        <v>0.5</v>
      </c>
      <c r="AQ8" s="71">
        <v>1</v>
      </c>
      <c r="AR8" s="71">
        <v>0.8</v>
      </c>
      <c r="AS8" s="71">
        <v>5.9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3</v>
      </c>
      <c r="BA8" s="72">
        <v>1</v>
      </c>
      <c r="BB8" s="72">
        <v>3</v>
      </c>
      <c r="BC8" s="72">
        <v>3</v>
      </c>
      <c r="BD8" s="72">
        <v>93</v>
      </c>
      <c r="BE8" s="72">
        <v>2345</v>
      </c>
      <c r="BF8" s="71">
        <v>58.5</v>
      </c>
      <c r="BG8" s="71">
        <v>193.2</v>
      </c>
      <c r="BH8" s="71">
        <v>296.89999999999998</v>
      </c>
      <c r="BI8" s="71">
        <v>99.1</v>
      </c>
      <c r="BJ8" s="71">
        <v>77.5</v>
      </c>
      <c r="BK8" s="71">
        <v>37.4</v>
      </c>
      <c r="BL8" s="71">
        <v>28.9</v>
      </c>
      <c r="BM8" s="71">
        <v>35.700000000000003</v>
      </c>
      <c r="BN8" s="71">
        <v>30</v>
      </c>
      <c r="BO8" s="71">
        <v>-52.1</v>
      </c>
      <c r="BP8" s="68">
        <v>-65.900000000000006</v>
      </c>
      <c r="BQ8" s="72">
        <v>9072</v>
      </c>
      <c r="BR8" s="72">
        <v>11946</v>
      </c>
      <c r="BS8" s="72">
        <v>14563</v>
      </c>
      <c r="BT8" s="73">
        <v>8537</v>
      </c>
      <c r="BU8" s="73">
        <v>5017</v>
      </c>
      <c r="BV8" s="72">
        <v>9208</v>
      </c>
      <c r="BW8" s="72">
        <v>8524</v>
      </c>
      <c r="BX8" s="72">
        <v>6653</v>
      </c>
      <c r="BY8" s="72">
        <v>6991</v>
      </c>
      <c r="BZ8" s="72">
        <v>1045</v>
      </c>
      <c r="CA8" s="70">
        <v>3932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0</v>
      </c>
      <c r="CN8" s="70">
        <v>2000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40</v>
      </c>
      <c r="DF8" s="71">
        <v>33.200000000000003</v>
      </c>
      <c r="DG8" s="71">
        <v>21.3</v>
      </c>
      <c r="DH8" s="71">
        <v>18.2</v>
      </c>
      <c r="DI8" s="71">
        <v>764.6</v>
      </c>
      <c r="DJ8" s="68">
        <v>183.4</v>
      </c>
      <c r="DK8" s="71">
        <v>227.5</v>
      </c>
      <c r="DL8" s="71">
        <v>250</v>
      </c>
      <c r="DM8" s="71">
        <v>237.5</v>
      </c>
      <c r="DN8" s="71">
        <v>227.5</v>
      </c>
      <c r="DO8" s="71">
        <v>180</v>
      </c>
      <c r="DP8" s="71">
        <v>172</v>
      </c>
      <c r="DQ8" s="71">
        <v>170.6</v>
      </c>
      <c r="DR8" s="71">
        <v>171.8</v>
      </c>
      <c r="DS8" s="71">
        <v>169.4</v>
      </c>
      <c r="DT8" s="71">
        <v>128.5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dcterms:created xsi:type="dcterms:W3CDTF">2021-12-17T06:03:13Z</dcterms:created>
  <dcterms:modified xsi:type="dcterms:W3CDTF">2022-01-21T08:21:27Z</dcterms:modified>
  <cp:category/>
</cp:coreProperties>
</file>