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04_総務調整G\50 照会・苦情・各種団体関係\60_照会・苦情・意見関係\01_庁内（一部ＣＤ化）【780ＭＢ】\R3\220124_【未】財政課令和2年度経営比較分析について\"/>
    </mc:Choice>
  </mc:AlternateContent>
  <workbookProtection workbookAlgorithmName="SHA-512" workbookHashValue="c19Q3KKTeSGc2RefoU5Yh2YmpwesYDElHxdlXM/Px3B8ST/STTyK0oG5h/3jkipXBsoSdlp3lVlWUXZDb9bb6Q==" workbookSaltValue="as8f1ALrwDTY+30ED4yew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FX30" i="4"/>
  <c r="BG30" i="4"/>
  <c r="BG51" i="4"/>
  <c r="AV76" i="4"/>
  <c r="KO51" i="4"/>
  <c r="LE76" i="4"/>
  <c r="FX51" i="4"/>
  <c r="HP76" i="4"/>
  <c r="KO30" i="4"/>
  <c r="HA76" i="4"/>
  <c r="AN51" i="4"/>
  <c r="FE30" i="4"/>
  <c r="AN30" i="4"/>
  <c r="JV51" i="4"/>
  <c r="KP76" i="4"/>
  <c r="FE51" i="4"/>
  <c r="AG76" i="4"/>
  <c r="JV30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<sst xmlns="http://schemas.openxmlformats.org/spreadsheetml/2006/main" count="278" uniqueCount="128">
  <si>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</si>
  <si>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</si>
  <si>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</si>
  <si>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</si>
  <si>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</si>
  <si>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</si>
  <si>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</si>
  <si>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</si>
  <si>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</si>
  <si>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</si>
  <si>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</si>
  <si>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</si>
  <si>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</si>
  <si>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</si>
  <si>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</si>
  <si>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</si>
  <si>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</si>
  <si>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</si>
  <si>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</si>
  <si>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</si>
  <si>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</si>
  <si>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</si>
  <si>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</si>
  <si>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</si>
  <si>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</si>
  <si>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</si>
  <si>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</si>
  <si>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</si>
  <si>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</si>
  <si>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</si>
  <si>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</si>
  <si>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</si>
  <si>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</si>
  <si>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</si>
  <si>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</si>
  <si>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</si>
  <si>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</si>
  <si>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</si>
  <si>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</si>
  <si>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</si>
  <si>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</si>
  <si>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</si>
  <si>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</si>
  <si>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</si>
  <si>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</si>
  <si>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</si>
  <si>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</si>
  <si>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</si>
  <si>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</si>
  <si>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</si>
  <si>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</si>
  <si>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</si>
  <si>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</si>
  <si>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</si>
  <si>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</si>
  <si>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</si>
  <si>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</si>
  <si>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</si>
  <si>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</si>
  <si>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</si>
  <si>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</si>
  <si>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</si>
  <si>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</si>
  <si>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</si>
  <si>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</si>
  <si>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</si>
  <si>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</si>
  <si>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</si>
  <si>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</si>
  <si>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</si>
  <si>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</si>
  <si>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</si>
  <si>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</si>
  <si>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</si>
  <si>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</si>
  <si>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</si>
  <si>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</si>
  <si>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</si>
  <si>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</si>
  <si>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</si>
  <si>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</si>
  <si>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</si>
  <si>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</si>
  <si>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</si>
  <si>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</si>
  <si>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</si>
  <si>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</si>
  <si>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</si>
  <si>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</si>
  <si>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</si>
  <si>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</si>
  <si>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</si>
  <si>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</si>
  <si>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</si>
  <si>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</si>
  <si>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</si>
  <si>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</si>
  <si>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</si>
  <si>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</si>
  <si>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</si>
  <si>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</si>
  <si>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</si>
  <si>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</si>
  <si>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</si>
  <si>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</si>
  <si>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</si>
  <si>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浜松市</t>
  </si>
  <si>
    <t>駅南地下駐車場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</si>
  <si>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</si>
  <si>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</si>
  <si>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</si>
  <si>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</si>
  <si>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</si>
  <si>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</si>
  <si>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</si>
  <si>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</si>
  <si>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</si>
  <si>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</si>
  <si>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</si>
  <si>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</si>
  <si>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</si>
  <si>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</si>
  <si>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</si>
  <si>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</si>
  <si>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本駐車場は収容台数333台の機械式・自走式併用の地下駐車場である。他会計補助金を要しておらず独立採算制を保っており、各指標からも概ね順調に運営されていると考える。</t>
    <rPh sb="1" eb="2">
      <t>ホン</t>
    </rPh>
    <rPh sb="2" eb="4">
      <t>チュウシャ</t>
    </rPh>
    <rPh sb="4" eb="5">
      <t>ジョウ</t>
    </rPh>
    <rPh sb="6" eb="8">
      <t>シュウヨウ</t>
    </rPh>
    <rPh sb="8" eb="10">
      <t>ダイスウ</t>
    </rPh>
    <rPh sb="13" eb="14">
      <t>ダイ</t>
    </rPh>
    <rPh sb="15" eb="18">
      <t>キカイシキ</t>
    </rPh>
    <rPh sb="19" eb="22">
      <t>ジソウシキ</t>
    </rPh>
    <rPh sb="22" eb="24">
      <t>ヘイヨウ</t>
    </rPh>
    <rPh sb="25" eb="27">
      <t>チカ</t>
    </rPh>
    <rPh sb="27" eb="30">
      <t>チュウシャジョウ</t>
    </rPh>
    <phoneticPr fontId="5"/>
  </si>
  <si>
    <t>　現状経営状況は良好であり、JR浜松駅南口の混雑解消という公益性も高い駐車場であることから、公の駐車場として計画的な修繕・改修を行い、安定的な経営を行っていく。</t>
    <rPh sb="16" eb="18">
      <t>ハママツ</t>
    </rPh>
    <phoneticPr fontId="5"/>
  </si>
  <si>
    <t>　平成27年より、JR浜松駅南口の渋滞緩和、円滑な交通環境の確保のため入場後20分以内に出場する車両の駐車料金を無料とする措置を開始した。20分以内の利用者は年々増加しており、その他の利用も比較的短時間が多く、⑪稼働状況は高い状況であったが、令和２年度はコロナ禍により減少した。</t>
    <rPh sb="1" eb="3">
      <t>ヘイセイ</t>
    </rPh>
    <rPh sb="5" eb="6">
      <t>ネン</t>
    </rPh>
    <rPh sb="22" eb="24">
      <t>エンカツ</t>
    </rPh>
    <rPh sb="25" eb="27">
      <t>コウツウ</t>
    </rPh>
    <rPh sb="27" eb="29">
      <t>カンキョウ</t>
    </rPh>
    <rPh sb="30" eb="32">
      <t>カクホ</t>
    </rPh>
    <rPh sb="64" eb="66">
      <t>カイシ</t>
    </rPh>
    <rPh sb="71" eb="72">
      <t>フン</t>
    </rPh>
    <rPh sb="72" eb="74">
      <t>イナイ</t>
    </rPh>
    <rPh sb="90" eb="91">
      <t>ホカ</t>
    </rPh>
    <rPh sb="92" eb="94">
      <t>リヨウ</t>
    </rPh>
    <rPh sb="113" eb="115">
      <t>ジョウキョウ</t>
    </rPh>
    <rPh sb="121" eb="123">
      <t>レイワ</t>
    </rPh>
    <rPh sb="124" eb="126">
      <t>ネンド</t>
    </rPh>
    <rPh sb="130" eb="131">
      <t>カ</t>
    </rPh>
    <rPh sb="134" eb="136">
      <t>ゲンショウ</t>
    </rPh>
    <phoneticPr fontId="5"/>
  </si>
  <si>
    <t>　本駐車場はJR浜松駅に隣接する本市の一等地に位置しており、別用途に活用している地上部を含めた⑦敷地の地価は高い。地下の駐車場であり敷地は有効活用されている。また、平成26年度に実施した改良工事に伴う企業債を償還中であるが、事業規模と比較し小さいため、指標への影響は少ない。</t>
    <rPh sb="54" eb="55">
      <t>タカ</t>
    </rPh>
    <rPh sb="57" eb="59">
      <t>チカ</t>
    </rPh>
    <rPh sb="66" eb="68">
      <t>シキチ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</si>
</sst>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289.10000000000002</c:v>
                </c:pt>
                <c:pt idx="1">
                  <c:v>207.6</c:v>
                </c:pt>
                <c:pt idx="2">
                  <c:v>184.6</c:v>
                </c:pt>
                <c:pt idx="3">
                  <c:v>233.2</c:v>
                </c:pt>
                <c:pt idx="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2-4DB0-A33E-AE887E49F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2-4DB0-A33E-AE887E49F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39.799999999999997</c:v>
                </c:pt>
                <c:pt idx="2">
                  <c:v>35.200000000000003</c:v>
                </c:pt>
                <c:pt idx="3">
                  <c:v>30.2</c:v>
                </c:pt>
                <c:pt idx="4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3-4AB3-80C7-E12D1E06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3-4AB3-80C7-E12D1E06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893-4142-96A5-5FF36D10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3-4142-96A5-5FF36D10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05-4022-B63C-D577E155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5-4022-B63C-D577E155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8-4C76-999F-56FA443C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8-4C76-999F-56FA443C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4-4A68-97E6-8F653EBD8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4-4A68-97E6-8F653EBD8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283.8</c:v>
                </c:pt>
                <c:pt idx="1">
                  <c:v>297</c:v>
                </c:pt>
                <c:pt idx="2">
                  <c:v>326.7</c:v>
                </c:pt>
                <c:pt idx="3">
                  <c:v>327.9</c:v>
                </c:pt>
                <c:pt idx="4">
                  <c:v>268.2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5-451B-9503-79807415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5-451B-9503-79807415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134</c:v>
                </c:pt>
                <c:pt idx="2">
                  <c:v>105.2</c:v>
                </c:pt>
                <c:pt idx="3">
                  <c:v>167</c:v>
                </c:pt>
                <c:pt idx="4">
                  <c:v>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63D-B0B4-8C02A0F8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0-463D-B0B4-8C02A0F8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113126</c:v>
                </c:pt>
                <c:pt idx="1">
                  <c:v>102816</c:v>
                </c:pt>
                <c:pt idx="2">
                  <c:v>91347</c:v>
                </c:pt>
                <c:pt idx="3">
                  <c:v>111280</c:v>
                </c:pt>
                <c:pt idx="4">
                  <c:v>64918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D-4073-899B-24EE719A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D-4073-899B-24EE719A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4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静岡県浜松市　駅南地下駐車場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10273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333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450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289.10000000000002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207.6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184.6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233.2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283.8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297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326.7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327.9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268.2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206.5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124.4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126.3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121.8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100.6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17.100000000000001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16.899999999999999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12.1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9.8000000000000007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184.7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188.2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65.400000000000006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134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105.2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167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90.5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113126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102816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91347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111280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64918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158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117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96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9617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11.7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2.2000000000000002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-74.8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37773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33351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18755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16100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4993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1431373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105000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47.5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39.799999999999997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35.200000000000003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30.2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32.799999999999997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320.39999999999998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243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193.1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163.69999999999999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117.8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isI+meT1DEq0q+7Rs0QiI4chz0clipG1i8kx53rIlhfwjX5YWrQ/NimO995eE2bdU8jumlAPKnIpmdD6cV3cA==" saltValue="76JhspYPbjQ8fQZ8l9twA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99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101</v>
      </c>
      <c r="B6" s="60">
        <f>B8</f>
        <v>2020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静岡県浜松市</v>
      </c>
      <c r="I6" s="60" t="str">
        <f t="shared" si="1"/>
        <v>駅南地下駐車場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27</v>
      </c>
      <c r="S6" s="62" t="str">
        <f t="shared" si="1"/>
        <v>駅</v>
      </c>
      <c r="T6" s="62" t="str">
        <f t="shared" si="1"/>
        <v>有</v>
      </c>
      <c r="U6" s="63">
        <f t="shared" si="1"/>
        <v>10273</v>
      </c>
      <c r="V6" s="63">
        <f t="shared" si="1"/>
        <v>333</v>
      </c>
      <c r="W6" s="63">
        <f t="shared" si="1"/>
        <v>450</v>
      </c>
      <c r="X6" s="62" t="str">
        <f t="shared" si="1"/>
        <v>利用料金制</v>
      </c>
      <c r="Y6" s="64">
        <f>IF(Y8="-",NA(),Y8)</f>
        <v>289.10000000000002</v>
      </c>
      <c r="Z6" s="64">
        <f t="shared" ref="Z6:AH6" si="2">IF(Z8="-",NA(),Z8)</f>
        <v>207.6</v>
      </c>
      <c r="AA6" s="64">
        <f t="shared" si="2"/>
        <v>184.6</v>
      </c>
      <c r="AB6" s="64">
        <f t="shared" si="2"/>
        <v>233.2</v>
      </c>
      <c r="AC6" s="64">
        <f t="shared" si="2"/>
        <v>168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65.400000000000006</v>
      </c>
      <c r="BG6" s="64">
        <f t="shared" ref="BG6:BO6" si="5">IF(BG8="-",NA(),BG8)</f>
        <v>134</v>
      </c>
      <c r="BH6" s="64">
        <f t="shared" si="5"/>
        <v>105.2</v>
      </c>
      <c r="BI6" s="64">
        <f t="shared" si="5"/>
        <v>167</v>
      </c>
      <c r="BJ6" s="64">
        <f t="shared" si="5"/>
        <v>90.5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113126</v>
      </c>
      <c r="BR6" s="65">
        <f t="shared" ref="BR6:BZ6" si="6">IF(BR8="-",NA(),BR8)</f>
        <v>102816</v>
      </c>
      <c r="BS6" s="65">
        <f t="shared" si="6"/>
        <v>91347</v>
      </c>
      <c r="BT6" s="65">
        <f t="shared" si="6"/>
        <v>111280</v>
      </c>
      <c r="BU6" s="65">
        <f t="shared" si="6"/>
        <v>64918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1431373</v>
      </c>
      <c r="CN6" s="63">
        <f t="shared" si="7"/>
        <v>105000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47.5</v>
      </c>
      <c r="DA6" s="64">
        <f t="shared" ref="DA6:DI6" si="8">IF(DA8="-",NA(),DA8)</f>
        <v>39.799999999999997</v>
      </c>
      <c r="DB6" s="64">
        <f t="shared" si="8"/>
        <v>35.200000000000003</v>
      </c>
      <c r="DC6" s="64">
        <f t="shared" si="8"/>
        <v>30.2</v>
      </c>
      <c r="DD6" s="64">
        <f t="shared" si="8"/>
        <v>32.799999999999997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283.8</v>
      </c>
      <c r="DL6" s="64">
        <f t="shared" ref="DL6:DT6" si="9">IF(DL8="-",NA(),DL8)</f>
        <v>297</v>
      </c>
      <c r="DM6" s="64">
        <f t="shared" si="9"/>
        <v>326.7</v>
      </c>
      <c r="DN6" s="64">
        <f t="shared" si="9"/>
        <v>327.9</v>
      </c>
      <c r="DO6" s="64">
        <f t="shared" si="9"/>
        <v>268.2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静岡県　浜松市</v>
      </c>
      <c r="I7" s="60" t="str">
        <f t="shared" si="10"/>
        <v>駅南地下駐車場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27</v>
      </c>
      <c r="S7" s="62" t="str">
        <f t="shared" si="10"/>
        <v>駅</v>
      </c>
      <c r="T7" s="62" t="str">
        <f t="shared" si="10"/>
        <v>有</v>
      </c>
      <c r="U7" s="63">
        <f t="shared" si="10"/>
        <v>10273</v>
      </c>
      <c r="V7" s="63">
        <f t="shared" si="10"/>
        <v>333</v>
      </c>
      <c r="W7" s="63">
        <f t="shared" si="10"/>
        <v>450</v>
      </c>
      <c r="X7" s="62" t="str">
        <f t="shared" si="10"/>
        <v>利用料金制</v>
      </c>
      <c r="Y7" s="64">
        <f>Y8</f>
        <v>289.10000000000002</v>
      </c>
      <c r="Z7" s="64">
        <f t="shared" ref="Z7:AH7" si="11">Z8</f>
        <v>207.6</v>
      </c>
      <c r="AA7" s="64">
        <f t="shared" si="11"/>
        <v>184.6</v>
      </c>
      <c r="AB7" s="64">
        <f t="shared" si="11"/>
        <v>233.2</v>
      </c>
      <c r="AC7" s="64">
        <f t="shared" si="11"/>
        <v>168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65.400000000000006</v>
      </c>
      <c r="BG7" s="64">
        <f t="shared" ref="BG7:BO7" si="14">BG8</f>
        <v>134</v>
      </c>
      <c r="BH7" s="64">
        <f t="shared" si="14"/>
        <v>105.2</v>
      </c>
      <c r="BI7" s="64">
        <f t="shared" si="14"/>
        <v>167</v>
      </c>
      <c r="BJ7" s="64">
        <f t="shared" si="14"/>
        <v>90.5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113126</v>
      </c>
      <c r="BR7" s="65">
        <f t="shared" ref="BR7:BZ7" si="15">BR8</f>
        <v>102816</v>
      </c>
      <c r="BS7" s="65">
        <f t="shared" si="15"/>
        <v>91347</v>
      </c>
      <c r="BT7" s="65">
        <f t="shared" si="15"/>
        <v>111280</v>
      </c>
      <c r="BU7" s="65">
        <f t="shared" si="15"/>
        <v>64918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105</v>
      </c>
      <c r="CL7" s="61"/>
      <c r="CM7" s="63">
        <f>CM8</f>
        <v>1431373</v>
      </c>
      <c r="CN7" s="63">
        <f>CN8</f>
        <v>105000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47.5</v>
      </c>
      <c r="DA7" s="64">
        <f t="shared" ref="DA7:DI7" si="16">DA8</f>
        <v>39.799999999999997</v>
      </c>
      <c r="DB7" s="64">
        <f t="shared" si="16"/>
        <v>35.200000000000003</v>
      </c>
      <c r="DC7" s="64">
        <f t="shared" si="16"/>
        <v>30.2</v>
      </c>
      <c r="DD7" s="64">
        <f t="shared" si="16"/>
        <v>32.799999999999997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283.8</v>
      </c>
      <c r="DL7" s="64">
        <f t="shared" ref="DL7:DT7" si="17">DL8</f>
        <v>297</v>
      </c>
      <c r="DM7" s="64">
        <f t="shared" si="17"/>
        <v>326.7</v>
      </c>
      <c r="DN7" s="64">
        <f t="shared" si="17"/>
        <v>327.9</v>
      </c>
      <c r="DO7" s="64">
        <f t="shared" si="17"/>
        <v>268.2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221309</v>
      </c>
      <c r="D8" s="67">
        <v>47</v>
      </c>
      <c r="E8" s="67">
        <v>14</v>
      </c>
      <c r="F8" s="67">
        <v>0</v>
      </c>
      <c r="G8" s="67">
        <v>9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27</v>
      </c>
      <c r="S8" s="69" t="s">
        <v>116</v>
      </c>
      <c r="T8" s="69" t="s">
        <v>117</v>
      </c>
      <c r="U8" s="70">
        <v>10273</v>
      </c>
      <c r="V8" s="70">
        <v>333</v>
      </c>
      <c r="W8" s="70">
        <v>450</v>
      </c>
      <c r="X8" s="69" t="s">
        <v>118</v>
      </c>
      <c r="Y8" s="71">
        <v>289.10000000000002</v>
      </c>
      <c r="Z8" s="71">
        <v>207.6</v>
      </c>
      <c r="AA8" s="71">
        <v>184.6</v>
      </c>
      <c r="AB8" s="71">
        <v>233.2</v>
      </c>
      <c r="AC8" s="71">
        <v>168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65.400000000000006</v>
      </c>
      <c r="BG8" s="71">
        <v>134</v>
      </c>
      <c r="BH8" s="71">
        <v>105.2</v>
      </c>
      <c r="BI8" s="71">
        <v>167</v>
      </c>
      <c r="BJ8" s="71">
        <v>90.5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113126</v>
      </c>
      <c r="BR8" s="72">
        <v>102816</v>
      </c>
      <c r="BS8" s="72">
        <v>91347</v>
      </c>
      <c r="BT8" s="73">
        <v>111280</v>
      </c>
      <c r="BU8" s="73">
        <v>64918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1431373</v>
      </c>
      <c r="CN8" s="70">
        <v>105000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47.5</v>
      </c>
      <c r="DA8" s="71">
        <v>39.799999999999997</v>
      </c>
      <c r="DB8" s="71">
        <v>35.200000000000003</v>
      </c>
      <c r="DC8" s="71">
        <v>30.2</v>
      </c>
      <c r="DD8" s="71">
        <v>32.799999999999997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283.8</v>
      </c>
      <c r="DL8" s="71">
        <v>297</v>
      </c>
      <c r="DM8" s="71">
        <v>326.7</v>
      </c>
      <c r="DN8" s="71">
        <v>327.9</v>
      </c>
      <c r="DO8" s="71">
        <v>268.2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2021-12-17T06:03:17Z</dcterms:created>
  <dcterms:modified xsi:type="dcterms:W3CDTF">2022-01-25T10:24:22Z</dcterms:modified>
  <cp:category/>
</cp:coreProperties>
</file>