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<sst xmlns="http://schemas.openxmlformats.org/spreadsheetml/2006/main" count="217" uniqueCount="107">
  <si>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</si>
  <si>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</si>
  <si>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</si>
  <si>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</si>
  <si>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</si>
  <si>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</si>
  <si>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</si>
  <si>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</si>
  <si>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</si>
  <si>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</si>
  <si>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</si>
  <si>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</si>
  <si>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</si>
  <si>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</si>
  <si>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</si>
  <si>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</si>
  <si>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</si>
  <si>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</si>
  <si>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</si>
  <si>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</si>
  <si>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</si>
  <si>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</si>
  <si>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</si>
  <si>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</si>
  <si>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</si>
  <si>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</si>
  <si>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</si>
  <si>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</si>
  <si>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</si>
  <si>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</si>
  <si>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</si>
  <si>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</si>
  <si>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</si>
  <si>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</si>
  <si>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</si>
  <si>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</si>
  <si>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</si>
  <si>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</si>
  <si>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</si>
  <si>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</si>
  <si>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</si>
  <si>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</si>
  <si>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</si>
  <si>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</si>
  <si>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</si>
  <si>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</si>
  <si>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</si>
  <si>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</si>
  <si>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</si>
  <si>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</si>
  <si>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</si>
  <si>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</si>
  <si>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</si>
  <si>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</si>
  <si>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</si>
  <si>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</si>
  <si>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</si>
  <si>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</si>
  <si>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</si>
  <si>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</si>
  <si>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</si>
  <si>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</si>
  <si>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</si>
  <si>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</si>
  <si>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</si>
  <si>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</si>
  <si>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</si>
  <si>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</si>
  <si>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</si>
  <si>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</si>
  <si>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</si>
  <si>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</si>
  <si>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</si>
  <si>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</si>
  <si>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</si>
  <si>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</si>
  <si>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</si>
  <si>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</si>
  <si>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</si>
  <si>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</si>
  <si>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</si>
  <si>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</si>
  <si>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</si>
  <si>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</si>
  <si>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</si>
  <si>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</si>
  <si>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</si>
  <si>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</si>
  <si>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</si>
  <si>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</si>
  <si>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</si>
  <si>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</si>
  <si>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</si>
  <si>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</si>
  <si>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</si>
  <si>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</si>
  <si>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</si>
  <si>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</si>
  <si>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</si>
  <si>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</si>
  <si>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</si>
  <si>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</si>
  <si>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</si>
  <si>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</si>
  <si>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
施設、管路ともに更新需要は年々増加している。限られた予算を適切に運用するために適正な規模への縮小、統廃合等、将来の水需要の減少を見込んだ上でバックアップ能力を確保しつつ、更新が必要な施設を見極め、更新コスト縮減を図る必要がある。
③管路更新率
本市は全国で2番目に広い面積を有することから管路総延長が長く、また、口径の大きい基幹管路の更新を優先的に進めていることから、類似団体平均値と比べ低い水準で推移している。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1" eb="23">
      <t>シセツ</t>
    </rPh>
    <rPh sb="24" eb="26">
      <t>カンロ</t>
    </rPh>
    <rPh sb="29" eb="31">
      <t>コウシン</t>
    </rPh>
    <rPh sb="31" eb="33">
      <t>ジュヨウ</t>
    </rPh>
    <rPh sb="34" eb="36">
      <t>ネンネン</t>
    </rPh>
    <rPh sb="36" eb="38">
      <t>ゾウカ</t>
    </rPh>
    <rPh sb="43" eb="44">
      <t>カギ</t>
    </rPh>
    <rPh sb="47" eb="49">
      <t>ヨサン</t>
    </rPh>
    <rPh sb="50" eb="52">
      <t>テキセツ</t>
    </rPh>
    <rPh sb="53" eb="55">
      <t>ウンヨウ</t>
    </rPh>
    <rPh sb="60" eb="62">
      <t>テキセイ</t>
    </rPh>
    <rPh sb="63" eb="65">
      <t>キボ</t>
    </rPh>
    <rPh sb="67" eb="69">
      <t>シュクショウ</t>
    </rPh>
    <rPh sb="70" eb="73">
      <t>トウハイゴウ</t>
    </rPh>
    <rPh sb="73" eb="74">
      <t>トウ</t>
    </rPh>
    <rPh sb="75" eb="77">
      <t>ショウライ</t>
    </rPh>
    <rPh sb="78" eb="79">
      <t>ミズ</t>
    </rPh>
    <rPh sb="79" eb="81">
      <t>ジュヨウ</t>
    </rPh>
    <rPh sb="82" eb="84">
      <t>ゲンショウ</t>
    </rPh>
    <rPh sb="85" eb="87">
      <t>ミコ</t>
    </rPh>
    <rPh sb="89" eb="90">
      <t>ウエ</t>
    </rPh>
    <rPh sb="97" eb="99">
      <t>ノウリョク</t>
    </rPh>
    <rPh sb="100" eb="102">
      <t>カクホ</t>
    </rPh>
    <rPh sb="106" eb="108">
      <t>コウシン</t>
    </rPh>
    <rPh sb="109" eb="111">
      <t>ヒツヨウ</t>
    </rPh>
    <rPh sb="112" eb="114">
      <t>シセツ</t>
    </rPh>
    <rPh sb="115" eb="117">
      <t>ミキワ</t>
    </rPh>
    <rPh sb="119" eb="121">
      <t>コウシン</t>
    </rPh>
    <rPh sb="124" eb="126">
      <t>シュクゲン</t>
    </rPh>
    <rPh sb="127" eb="128">
      <t>ハカ</t>
    </rPh>
    <rPh sb="129" eb="131">
      <t>ヒツヨウ</t>
    </rPh>
    <rPh sb="138" eb="140">
      <t>カンロ</t>
    </rPh>
    <rPh sb="140" eb="142">
      <t>コウシン</t>
    </rPh>
    <rPh sb="142" eb="143">
      <t>リツ</t>
    </rPh>
    <rPh sb="144" eb="145">
      <t>ホン</t>
    </rPh>
    <rPh sb="145" eb="146">
      <t>シ</t>
    </rPh>
    <rPh sb="147" eb="149">
      <t>ゼンコク</t>
    </rPh>
    <rPh sb="151" eb="153">
      <t>バンメ</t>
    </rPh>
    <rPh sb="156" eb="158">
      <t>メンセキ</t>
    </rPh>
    <rPh sb="159" eb="160">
      <t>ユウ</t>
    </rPh>
    <rPh sb="166" eb="168">
      <t>カンロ</t>
    </rPh>
    <rPh sb="168" eb="171">
      <t>ソウエンチョウ</t>
    </rPh>
    <rPh sb="172" eb="173">
      <t>ナガ</t>
    </rPh>
    <rPh sb="178" eb="180">
      <t>コウケイ</t>
    </rPh>
    <rPh sb="181" eb="182">
      <t>オオ</t>
    </rPh>
    <rPh sb="184" eb="186">
      <t>キカン</t>
    </rPh>
    <rPh sb="186" eb="188">
      <t>カンロ</t>
    </rPh>
    <rPh sb="189" eb="191">
      <t>コウシン</t>
    </rPh>
    <rPh sb="192" eb="195">
      <t>ユウセンテキ</t>
    </rPh>
    <rPh sb="196" eb="197">
      <t>スス</t>
    </rPh>
    <rPh sb="216" eb="217">
      <t>ヒク</t>
    </rPh>
    <rPh sb="218" eb="220">
      <t>スイジュン</t>
    </rPh>
    <rPh sb="221" eb="223">
      <t>スイイ</t>
    </rPh>
    <phoneticPr fontId="23"/>
  </si>
  <si>
    <t xml:space="preserve">①経常収支比率、
年間収支が黒字を示す100％超で継続的に推移している。今後、人口減少等により給水収益が逓減する見込であるため、更なる費用削減を図っていく必要がある。
②累積欠損金比率
累積欠損は発生していない。
③流動比率
100％を超え支払能力は十分である。
④企業債残高対給水収益比率
企業債残高を計画的に縮減していることから、比率は逓減している。類似団体平均値と同水準であり、投資の規模も適正である。
⑤料金回収率、⑥給水原価
料金回収率、給水原価ともに類似団体平均値と比べ良好な値で推移している事から、効率的かつ安価な給水ができている。
⑦施設利用率、⑧有収率
いずれも類似団体平均値と比べ良好な値であることから、適正な施設規模を保っているといえる。今後も必要に応じて施設の統廃合を図っていく。
</t>
    <rPh sb="1" eb="3">
      <t>ケイジョウ</t>
    </rPh>
    <rPh sb="3" eb="5">
      <t>シュウシ</t>
    </rPh>
    <rPh sb="5" eb="7">
      <t>ヒリツ</t>
    </rPh>
    <rPh sb="9" eb="11">
      <t>ネンカン</t>
    </rPh>
    <rPh sb="11" eb="13">
      <t>シュウシ</t>
    </rPh>
    <rPh sb="14" eb="16">
      <t>クロジ</t>
    </rPh>
    <rPh sb="17" eb="18">
      <t>シメ</t>
    </rPh>
    <rPh sb="23" eb="24">
      <t>チョウ</t>
    </rPh>
    <rPh sb="25" eb="28">
      <t>ケイゾクテキ</t>
    </rPh>
    <rPh sb="29" eb="31">
      <t>スイイ</t>
    </rPh>
    <rPh sb="36" eb="38">
      <t>コンゴ</t>
    </rPh>
    <rPh sb="39" eb="41">
      <t>ジンコウ</t>
    </rPh>
    <rPh sb="41" eb="43">
      <t>ゲンショウ</t>
    </rPh>
    <rPh sb="43" eb="44">
      <t>トウ</t>
    </rPh>
    <rPh sb="52" eb="54">
      <t>テイゲン</t>
    </rPh>
    <rPh sb="56" eb="58">
      <t>ミコミ</t>
    </rPh>
    <rPh sb="64" eb="65">
      <t>サラ</t>
    </rPh>
    <rPh sb="67" eb="69">
      <t>ヒヨウ</t>
    </rPh>
    <rPh sb="69" eb="71">
      <t>サクゲン</t>
    </rPh>
    <rPh sb="72" eb="73">
      <t>ハカ</t>
    </rPh>
    <rPh sb="77" eb="79">
      <t>ヒツヨウ</t>
    </rPh>
    <rPh sb="94" eb="96">
      <t>ルイセキ</t>
    </rPh>
    <rPh sb="96" eb="98">
      <t>ケッソン</t>
    </rPh>
    <rPh sb="99" eb="101">
      <t>ハッセイ</t>
    </rPh>
    <rPh sb="110" eb="112">
      <t>リュウドウ</t>
    </rPh>
    <rPh sb="112" eb="114">
      <t>ヒリツ</t>
    </rPh>
    <rPh sb="120" eb="121">
      <t>コ</t>
    </rPh>
    <rPh sb="122" eb="124">
      <t>シハライ</t>
    </rPh>
    <rPh sb="124" eb="126">
      <t>ノウリョク</t>
    </rPh>
    <rPh sb="127" eb="129">
      <t>ジュウブン</t>
    </rPh>
    <rPh sb="136" eb="138">
      <t>キギョウ</t>
    </rPh>
    <rPh sb="138" eb="139">
      <t>サイ</t>
    </rPh>
    <rPh sb="139" eb="141">
      <t>ザンダカ</t>
    </rPh>
    <rPh sb="141" eb="142">
      <t>タイ</t>
    </rPh>
    <rPh sb="142" eb="144">
      <t>キュウスイ</t>
    </rPh>
    <rPh sb="144" eb="146">
      <t>シュウエキ</t>
    </rPh>
    <rPh sb="146" eb="148">
      <t>ヒリツ</t>
    </rPh>
    <rPh sb="149" eb="151">
      <t>キギョウ</t>
    </rPh>
    <rPh sb="151" eb="152">
      <t>サイ</t>
    </rPh>
    <rPh sb="152" eb="154">
      <t>ザンダカ</t>
    </rPh>
    <rPh sb="155" eb="158">
      <t>ケイカクテキ</t>
    </rPh>
    <rPh sb="159" eb="161">
      <t>シュクゲン</t>
    </rPh>
    <rPh sb="170" eb="172">
      <t>ヒリツ</t>
    </rPh>
    <rPh sb="173" eb="175">
      <t>テイゲン</t>
    </rPh>
    <rPh sb="188" eb="191">
      <t>ドウスイジュン</t>
    </rPh>
    <rPh sb="195" eb="197">
      <t>トウシ</t>
    </rPh>
    <rPh sb="198" eb="200">
      <t>キボ</t>
    </rPh>
    <rPh sb="201" eb="203">
      <t>テキセイ</t>
    </rPh>
    <rPh sb="210" eb="212">
      <t>リョウキン</t>
    </rPh>
    <rPh sb="212" eb="214">
      <t>カイシュウ</t>
    </rPh>
    <rPh sb="214" eb="215">
      <t>リツ</t>
    </rPh>
    <rPh sb="217" eb="219">
      <t>キュウスイ</t>
    </rPh>
    <rPh sb="219" eb="221">
      <t>ゲンカ</t>
    </rPh>
    <rPh sb="222" eb="224">
      <t>リョウキン</t>
    </rPh>
    <rPh sb="224" eb="226">
      <t>カイシュウ</t>
    </rPh>
    <rPh sb="226" eb="227">
      <t>リツ</t>
    </rPh>
    <rPh sb="228" eb="230">
      <t>キュウスイ</t>
    </rPh>
    <rPh sb="230" eb="232">
      <t>ゲンカ</t>
    </rPh>
    <rPh sb="250" eb="252">
      <t>スイイ</t>
    </rPh>
    <rPh sb="256" eb="257">
      <t>コト</t>
    </rPh>
    <rPh sb="260" eb="263">
      <t>コウリツテキ</t>
    </rPh>
    <rPh sb="265" eb="267">
      <t>アンカ</t>
    </rPh>
    <rPh sb="268" eb="270">
      <t>キュウスイ</t>
    </rPh>
    <rPh sb="280" eb="282">
      <t>シセツ</t>
    </rPh>
    <rPh sb="282" eb="285">
      <t>リヨウリツ</t>
    </rPh>
    <rPh sb="317" eb="319">
      <t>テキセイ</t>
    </rPh>
    <rPh sb="320" eb="322">
      <t>シセツ</t>
    </rPh>
    <rPh sb="322" eb="324">
      <t>キボ</t>
    </rPh>
    <rPh sb="325" eb="326">
      <t>タモ</t>
    </rPh>
    <rPh sb="335" eb="337">
      <t>コンゴ</t>
    </rPh>
    <rPh sb="338" eb="340">
      <t>ヒツヨウ</t>
    </rPh>
    <rPh sb="341" eb="342">
      <t>オウ</t>
    </rPh>
    <rPh sb="344" eb="346">
      <t>シセツ</t>
    </rPh>
    <rPh sb="347" eb="350">
      <t>トウハイゴウ</t>
    </rPh>
    <rPh sb="351" eb="352">
      <t>ハカ</t>
    </rPh>
    <phoneticPr fontId="23"/>
  </si>
  <si>
    <t xml:space="preserve">経営の観点からは継続的に黒字を確保しつつ企業債の縮減が図られており、効率的かつ安価な給水ができている。
その一方、人口減少や水需要の変化により給水収益が減少傾向にあること、また、施設、管路の老朽化が進み、これらの更新需要の増加などが懸念される。限られた財源においても継続的に安全な給水を行うため、アセットマネジメントやリスクベースメンテナンスの導入、低コスト材料や低コスト工法の積極的採用など、なお一層効率的な事業運営を図ることとしている。
</t>
    <rPh sb="0" eb="2">
      <t>ケイエイ</t>
    </rPh>
    <rPh sb="3" eb="5">
      <t>カンテン</t>
    </rPh>
    <rPh sb="8" eb="11">
      <t>ケイゾクテキ</t>
    </rPh>
    <rPh sb="12" eb="14">
      <t>クロジ</t>
    </rPh>
    <rPh sb="15" eb="17">
      <t>カクホ</t>
    </rPh>
    <rPh sb="20" eb="22">
      <t>キギョウ</t>
    </rPh>
    <rPh sb="22" eb="23">
      <t>サイ</t>
    </rPh>
    <rPh sb="24" eb="26">
      <t>シュクゲン</t>
    </rPh>
    <rPh sb="27" eb="28">
      <t>ハカ</t>
    </rPh>
    <rPh sb="34" eb="37">
      <t>コウリツテキ</t>
    </rPh>
    <rPh sb="39" eb="41">
      <t>アンカ</t>
    </rPh>
    <rPh sb="42" eb="44">
      <t>キュウスイ</t>
    </rPh>
    <rPh sb="57" eb="59">
      <t>ジンコウ</t>
    </rPh>
    <rPh sb="59" eb="61">
      <t>ゲンショウ</t>
    </rPh>
    <rPh sb="62" eb="63">
      <t>ミズ</t>
    </rPh>
    <rPh sb="63" eb="65">
      <t>ジュヨウ</t>
    </rPh>
    <rPh sb="66" eb="68">
      <t>ヘンカ</t>
    </rPh>
    <rPh sb="71" eb="73">
      <t>キュウスイ</t>
    </rPh>
    <rPh sb="73" eb="75">
      <t>シュウエキ</t>
    </rPh>
    <rPh sb="76" eb="78">
      <t>ゲンショウ</t>
    </rPh>
    <rPh sb="78" eb="80">
      <t>ケイコウ</t>
    </rPh>
    <rPh sb="95" eb="98">
      <t>ロウキュウカ</t>
    </rPh>
    <rPh sb="99" eb="100">
      <t>スス</t>
    </rPh>
    <rPh sb="106" eb="108">
      <t>コウシン</t>
    </rPh>
    <rPh sb="108" eb="110">
      <t>ジュヨウ</t>
    </rPh>
    <rPh sb="111" eb="113">
      <t>ゾウカ</t>
    </rPh>
    <rPh sb="116" eb="118">
      <t>ケネン</t>
    </rPh>
    <rPh sb="122" eb="123">
      <t>カギ</t>
    </rPh>
    <rPh sb="172" eb="174">
      <t>ドウニュウ</t>
    </rPh>
    <rPh sb="175" eb="176">
      <t>テイ</t>
    </rPh>
    <rPh sb="179" eb="181">
      <t>ザイリョウ</t>
    </rPh>
    <rPh sb="182" eb="183">
      <t>テイ</t>
    </rPh>
    <rPh sb="186" eb="188">
      <t>コウホウ</t>
    </rPh>
    <rPh sb="189" eb="192">
      <t>セッキョクテキ</t>
    </rPh>
    <rPh sb="192" eb="194">
      <t>サイヨウ</t>
    </rPh>
    <rPh sb="199" eb="201">
      <t>イッソウ</t>
    </rPh>
    <rPh sb="205" eb="207">
      <t>ジギョウ</t>
    </rPh>
    <rPh sb="207" eb="209">
      <t>ウンエイ</t>
    </rPh>
    <rPh sb="210" eb="211">
      <t>ハカ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</si>
</sst>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indexed="8"/>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0.63</c:v>
                </c:pt>
                <c:pt idx="2">
                  <c:v>0.57999999999999996</c:v>
                </c:pt>
                <c:pt idx="3">
                  <c:v>0.55000000000000004</c:v>
                </c:pt>
                <c:pt idx="4" formatCode="#,##0.00;&quot;△&quot;#,##0.00">
                  <c:v>0.5</c:v>
                </c:pt>
              </c:numCache>
            </c:numRef>
          </c:val>
        </c:ser>
        <c:dLbls>
          <c:showLegendKey val="0"/>
          <c:showVal val="0"/>
          <c:showCatName val="0"/>
          <c:showSerName val="0"/>
          <c:showPercent val="0"/>
          <c:showBubbleSize val="0"/>
        </c:dLbls>
        <c:gapWidth val="150"/>
        <c:axId val="144156928"/>
        <c:axId val="144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44156928"/>
        <c:axId val="144171392"/>
      </c:lineChart>
      <c:dateAx>
        <c:axId val="144156928"/>
        <c:scaling>
          <c:orientation val="minMax"/>
        </c:scaling>
        <c:delete val="1"/>
        <c:axPos val="b"/>
        <c:numFmt formatCode="ge" sourceLinked="1"/>
        <c:majorTickMark val="none"/>
        <c:minorTickMark val="none"/>
        <c:tickLblPos val="none"/>
        <c:crossAx val="144171392"/>
        <c:crosses val="autoZero"/>
        <c:auto val="1"/>
        <c:lblOffset val="100"/>
        <c:baseTimeUnit val="years"/>
      </c:dateAx>
      <c:valAx>
        <c:axId val="144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66.349999999999994</c:v>
                </c:pt>
                <c:pt idx="1">
                  <c:v>66.45</c:v>
                </c:pt>
                <c:pt idx="2">
                  <c:v>66.12</c:v>
                </c:pt>
                <c:pt idx="3">
                  <c:v>62.96</c:v>
                </c:pt>
                <c:pt idx="4">
                  <c:v>62.49</c:v>
                </c:pt>
              </c:numCache>
            </c:numRef>
          </c:val>
        </c:ser>
        <c:dLbls>
          <c:showLegendKey val="0"/>
          <c:showVal val="0"/>
          <c:showCatName val="0"/>
          <c:showSerName val="0"/>
          <c:showPercent val="0"/>
          <c:showBubbleSize val="0"/>
        </c:dLbls>
        <c:gapWidth val="150"/>
        <c:axId val="146008704"/>
        <c:axId val="146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146008704"/>
        <c:axId val="146035456"/>
      </c:lineChart>
      <c:dateAx>
        <c:axId val="146008704"/>
        <c:scaling>
          <c:orientation val="minMax"/>
        </c:scaling>
        <c:delete val="1"/>
        <c:axPos val="b"/>
        <c:numFmt formatCode="ge" sourceLinked="1"/>
        <c:majorTickMark val="none"/>
        <c:minorTickMark val="none"/>
        <c:tickLblPos val="none"/>
        <c:crossAx val="146035456"/>
        <c:crosses val="autoZero"/>
        <c:auto val="1"/>
        <c:lblOffset val="100"/>
        <c:baseTimeUnit val="years"/>
      </c:dateAx>
      <c:valAx>
        <c:axId val="146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93.52</c:v>
                </c:pt>
                <c:pt idx="1">
                  <c:v>93.72</c:v>
                </c:pt>
                <c:pt idx="2">
                  <c:v>94.15</c:v>
                </c:pt>
                <c:pt idx="3">
                  <c:v>93.62</c:v>
                </c:pt>
                <c:pt idx="4">
                  <c:v>93.84</c:v>
                </c:pt>
              </c:numCache>
            </c:numRef>
          </c:val>
        </c:ser>
        <c:dLbls>
          <c:showLegendKey val="0"/>
          <c:showVal val="0"/>
          <c:showCatName val="0"/>
          <c:showSerName val="0"/>
          <c:showPercent val="0"/>
          <c:showBubbleSize val="0"/>
        </c:dLbls>
        <c:gapWidth val="150"/>
        <c:axId val="146069760"/>
        <c:axId val="1460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146069760"/>
        <c:axId val="146071936"/>
      </c:lineChart>
      <c:dateAx>
        <c:axId val="146069760"/>
        <c:scaling>
          <c:orientation val="minMax"/>
        </c:scaling>
        <c:delete val="1"/>
        <c:axPos val="b"/>
        <c:numFmt formatCode="ge" sourceLinked="1"/>
        <c:majorTickMark val="none"/>
        <c:minorTickMark val="none"/>
        <c:tickLblPos val="none"/>
        <c:crossAx val="146071936"/>
        <c:crosses val="autoZero"/>
        <c:auto val="1"/>
        <c:lblOffset val="100"/>
        <c:baseTimeUnit val="years"/>
      </c:dateAx>
      <c:valAx>
        <c:axId val="1460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100.46</c:v>
                </c:pt>
                <c:pt idx="1">
                  <c:v>102.83</c:v>
                </c:pt>
                <c:pt idx="2">
                  <c:v>104.2</c:v>
                </c:pt>
                <c:pt idx="3">
                  <c:v>108.76</c:v>
                </c:pt>
                <c:pt idx="4">
                  <c:v>110.2</c:v>
                </c:pt>
              </c:numCache>
            </c:numRef>
          </c:val>
        </c:ser>
        <c:dLbls>
          <c:showLegendKey val="0"/>
          <c:showVal val="0"/>
          <c:showCatName val="0"/>
          <c:showSerName val="0"/>
          <c:showPercent val="0"/>
          <c:showBubbleSize val="0"/>
        </c:dLbls>
        <c:gapWidth val="150"/>
        <c:axId val="144340864"/>
        <c:axId val="144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144340864"/>
        <c:axId val="144347136"/>
      </c:lineChart>
      <c:dateAx>
        <c:axId val="144340864"/>
        <c:scaling>
          <c:orientation val="minMax"/>
        </c:scaling>
        <c:delete val="1"/>
        <c:axPos val="b"/>
        <c:numFmt formatCode="ge" sourceLinked="1"/>
        <c:majorTickMark val="none"/>
        <c:minorTickMark val="none"/>
        <c:tickLblPos val="none"/>
        <c:crossAx val="144347136"/>
        <c:crosses val="autoZero"/>
        <c:auto val="1"/>
        <c:lblOffset val="100"/>
        <c:baseTimeUnit val="years"/>
      </c:dateAx>
      <c:valAx>
        <c:axId val="14434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3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40.97</c:v>
                </c:pt>
                <c:pt idx="1">
                  <c:v>42.4</c:v>
                </c:pt>
                <c:pt idx="2">
                  <c:v>43.47</c:v>
                </c:pt>
                <c:pt idx="3">
                  <c:v>45.09</c:v>
                </c:pt>
                <c:pt idx="4">
                  <c:v>46.39</c:v>
                </c:pt>
              </c:numCache>
            </c:numRef>
          </c:val>
        </c:ser>
        <c:dLbls>
          <c:showLegendKey val="0"/>
          <c:showVal val="0"/>
          <c:showCatName val="0"/>
          <c:showSerName val="0"/>
          <c:showPercent val="0"/>
          <c:showBubbleSize val="0"/>
        </c:dLbls>
        <c:gapWidth val="150"/>
        <c:axId val="145753600"/>
        <c:axId val="1457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145753600"/>
        <c:axId val="145755520"/>
      </c:lineChart>
      <c:dateAx>
        <c:axId val="145753600"/>
        <c:scaling>
          <c:orientation val="minMax"/>
        </c:scaling>
        <c:delete val="1"/>
        <c:axPos val="b"/>
        <c:numFmt formatCode="ge" sourceLinked="1"/>
        <c:majorTickMark val="none"/>
        <c:minorTickMark val="none"/>
        <c:tickLblPos val="none"/>
        <c:crossAx val="145755520"/>
        <c:crosses val="autoZero"/>
        <c:auto val="1"/>
        <c:lblOffset val="100"/>
        <c:baseTimeUnit val="years"/>
      </c:dateAx>
      <c:valAx>
        <c:axId val="1457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7.42</c:v>
                </c:pt>
                <c:pt idx="1">
                  <c:v>9.4</c:v>
                </c:pt>
                <c:pt idx="2">
                  <c:v>11.6</c:v>
                </c:pt>
                <c:pt idx="3">
                  <c:v>12.27</c:v>
                </c:pt>
                <c:pt idx="4">
                  <c:v>12.68</c:v>
                </c:pt>
              </c:numCache>
            </c:numRef>
          </c:val>
        </c:ser>
        <c:dLbls>
          <c:showLegendKey val="0"/>
          <c:showVal val="0"/>
          <c:showCatName val="0"/>
          <c:showSerName val="0"/>
          <c:showPercent val="0"/>
          <c:showBubbleSize val="0"/>
        </c:dLbls>
        <c:gapWidth val="150"/>
        <c:axId val="145790080"/>
        <c:axId val="1457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145790080"/>
        <c:axId val="145792000"/>
      </c:lineChart>
      <c:dateAx>
        <c:axId val="145790080"/>
        <c:scaling>
          <c:orientation val="minMax"/>
        </c:scaling>
        <c:delete val="1"/>
        <c:axPos val="b"/>
        <c:numFmt formatCode="ge" sourceLinked="1"/>
        <c:majorTickMark val="none"/>
        <c:minorTickMark val="none"/>
        <c:tickLblPos val="none"/>
        <c:crossAx val="145792000"/>
        <c:crosses val="autoZero"/>
        <c:auto val="1"/>
        <c:lblOffset val="100"/>
        <c:baseTimeUnit val="years"/>
      </c:dateAx>
      <c:valAx>
        <c:axId val="145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084992"/>
        <c:axId val="1460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6084992"/>
        <c:axId val="146086912"/>
      </c:lineChart>
      <c:dateAx>
        <c:axId val="146084992"/>
        <c:scaling>
          <c:orientation val="minMax"/>
        </c:scaling>
        <c:delete val="1"/>
        <c:axPos val="b"/>
        <c:numFmt formatCode="ge" sourceLinked="1"/>
        <c:majorTickMark val="none"/>
        <c:minorTickMark val="none"/>
        <c:tickLblPos val="none"/>
        <c:crossAx val="146086912"/>
        <c:crosses val="autoZero"/>
        <c:auto val="1"/>
        <c:lblOffset val="100"/>
        <c:baseTimeUnit val="years"/>
      </c:dateAx>
      <c:valAx>
        <c:axId val="1460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447.77</c:v>
                </c:pt>
                <c:pt idx="1">
                  <c:v>456.57</c:v>
                </c:pt>
                <c:pt idx="2">
                  <c:v>399.07</c:v>
                </c:pt>
                <c:pt idx="3">
                  <c:v>290.82</c:v>
                </c:pt>
                <c:pt idx="4">
                  <c:v>318.63</c:v>
                </c:pt>
              </c:numCache>
            </c:numRef>
          </c:val>
        </c:ser>
        <c:dLbls>
          <c:showLegendKey val="0"/>
          <c:showVal val="0"/>
          <c:showCatName val="0"/>
          <c:showSerName val="0"/>
          <c:showPercent val="0"/>
          <c:showBubbleSize val="0"/>
        </c:dLbls>
        <c:gapWidth val="150"/>
        <c:axId val="146136448"/>
        <c:axId val="1458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146136448"/>
        <c:axId val="145822848"/>
      </c:lineChart>
      <c:dateAx>
        <c:axId val="146136448"/>
        <c:scaling>
          <c:orientation val="minMax"/>
        </c:scaling>
        <c:delete val="1"/>
        <c:axPos val="b"/>
        <c:numFmt formatCode="ge" sourceLinked="1"/>
        <c:majorTickMark val="none"/>
        <c:minorTickMark val="none"/>
        <c:tickLblPos val="none"/>
        <c:crossAx val="145822848"/>
        <c:crosses val="autoZero"/>
        <c:auto val="1"/>
        <c:lblOffset val="100"/>
        <c:baseTimeUnit val="years"/>
      </c:dateAx>
      <c:valAx>
        <c:axId val="14582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238.57</c:v>
                </c:pt>
                <c:pt idx="1">
                  <c:v>227.84</c:v>
                </c:pt>
                <c:pt idx="2">
                  <c:v>220.24</c:v>
                </c:pt>
                <c:pt idx="3">
                  <c:v>218.48</c:v>
                </c:pt>
                <c:pt idx="4">
                  <c:v>213.71</c:v>
                </c:pt>
              </c:numCache>
            </c:numRef>
          </c:val>
        </c:ser>
        <c:dLbls>
          <c:showLegendKey val="0"/>
          <c:showVal val="0"/>
          <c:showCatName val="0"/>
          <c:showSerName val="0"/>
          <c:showPercent val="0"/>
          <c:showBubbleSize val="0"/>
        </c:dLbls>
        <c:gapWidth val="150"/>
        <c:axId val="145836288"/>
        <c:axId val="1458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145836288"/>
        <c:axId val="145858944"/>
      </c:lineChart>
      <c:dateAx>
        <c:axId val="145836288"/>
        <c:scaling>
          <c:orientation val="minMax"/>
        </c:scaling>
        <c:delete val="1"/>
        <c:axPos val="b"/>
        <c:numFmt formatCode="ge" sourceLinked="1"/>
        <c:majorTickMark val="none"/>
        <c:minorTickMark val="none"/>
        <c:tickLblPos val="none"/>
        <c:crossAx val="145858944"/>
        <c:crosses val="autoZero"/>
        <c:auto val="1"/>
        <c:lblOffset val="100"/>
        <c:baseTimeUnit val="years"/>
      </c:dateAx>
      <c:valAx>
        <c:axId val="14585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96.03</c:v>
                </c:pt>
                <c:pt idx="1">
                  <c:v>98.54</c:v>
                </c:pt>
                <c:pt idx="2">
                  <c:v>99.25</c:v>
                </c:pt>
                <c:pt idx="3">
                  <c:v>104.44</c:v>
                </c:pt>
                <c:pt idx="4">
                  <c:v>105.77</c:v>
                </c:pt>
              </c:numCache>
            </c:numRef>
          </c:val>
        </c:ser>
        <c:dLbls>
          <c:showLegendKey val="0"/>
          <c:showVal val="0"/>
          <c:showCatName val="0"/>
          <c:showSerName val="0"/>
          <c:showPercent val="0"/>
          <c:showBubbleSize val="0"/>
        </c:dLbls>
        <c:gapWidth val="150"/>
        <c:axId val="145958784"/>
        <c:axId val="1459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145958784"/>
        <c:axId val="145965056"/>
      </c:lineChart>
      <c:dateAx>
        <c:axId val="145958784"/>
        <c:scaling>
          <c:orientation val="minMax"/>
        </c:scaling>
        <c:delete val="1"/>
        <c:axPos val="b"/>
        <c:numFmt formatCode="ge" sourceLinked="1"/>
        <c:majorTickMark val="none"/>
        <c:minorTickMark val="none"/>
        <c:tickLblPos val="none"/>
        <c:crossAx val="145965056"/>
        <c:crosses val="autoZero"/>
        <c:auto val="1"/>
        <c:lblOffset val="100"/>
        <c:baseTimeUnit val="years"/>
      </c:dateAx>
      <c:valAx>
        <c:axId val="1459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132.13999999999999</c:v>
                </c:pt>
                <c:pt idx="1">
                  <c:v>128.71</c:v>
                </c:pt>
                <c:pt idx="2">
                  <c:v>127.6</c:v>
                </c:pt>
                <c:pt idx="3">
                  <c:v>120.91</c:v>
                </c:pt>
                <c:pt idx="4">
                  <c:v>119.03</c:v>
                </c:pt>
              </c:numCache>
            </c:numRef>
          </c:val>
        </c:ser>
        <c:dLbls>
          <c:showLegendKey val="0"/>
          <c:showVal val="0"/>
          <c:showCatName val="0"/>
          <c:showSerName val="0"/>
          <c:showPercent val="0"/>
          <c:showBubbleSize val="0"/>
        </c:dLbls>
        <c:gapWidth val="150"/>
        <c:axId val="145980416"/>
        <c:axId val="145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145980416"/>
        <c:axId val="145990784"/>
      </c:lineChart>
      <c:dateAx>
        <c:axId val="145980416"/>
        <c:scaling>
          <c:orientation val="minMax"/>
        </c:scaling>
        <c:delete val="1"/>
        <c:axPos val="b"/>
        <c:numFmt formatCode="ge" sourceLinked="1"/>
        <c:majorTickMark val="none"/>
        <c:minorTickMark val="none"/>
        <c:tickLblPos val="none"/>
        <c:crossAx val="145990784"/>
        <c:crosses val="autoZero"/>
        <c:auto val="1"/>
        <c:lblOffset val="100"/>
        <c:baseTimeUnit val="years"/>
      </c:dateAx>
      <c:valAx>
        <c:axId val="145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浜松市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809027</v>
      </c>
      <c r="AJ8" s="56"/>
      <c r="AK8" s="56"/>
      <c r="AL8" s="56"/>
      <c r="AM8" s="56"/>
      <c r="AN8" s="56"/>
      <c r="AO8" s="56"/>
      <c r="AP8" s="57"/>
      <c r="AQ8" s="47">
        <f>データ!R6</f>
        <v>1558.06</v>
      </c>
      <c r="AR8" s="47"/>
      <c r="AS8" s="47"/>
      <c r="AT8" s="47"/>
      <c r="AU8" s="47"/>
      <c r="AV8" s="47"/>
      <c r="AW8" s="47"/>
      <c r="AX8" s="47"/>
      <c r="AY8" s="47">
        <f>データ!S6</f>
        <v>519.25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77.75</v>
      </c>
      <c r="K10" s="47"/>
      <c r="L10" s="47"/>
      <c r="M10" s="47"/>
      <c r="N10" s="47"/>
      <c r="O10" s="47"/>
      <c r="P10" s="47"/>
      <c r="Q10" s="47"/>
      <c r="R10" s="47">
        <f>データ!O6</f>
        <v>94.28</v>
      </c>
      <c r="S10" s="47"/>
      <c r="T10" s="47"/>
      <c r="U10" s="47"/>
      <c r="V10" s="47"/>
      <c r="W10" s="47"/>
      <c r="X10" s="47"/>
      <c r="Y10" s="47"/>
      <c r="Z10" s="78">
        <f>データ!P6</f>
        <v>2116</v>
      </c>
      <c r="AA10" s="78"/>
      <c r="AB10" s="78"/>
      <c r="AC10" s="78"/>
      <c r="AD10" s="78"/>
      <c r="AE10" s="78"/>
      <c r="AF10" s="78"/>
      <c r="AG10" s="78"/>
      <c r="AH10" s="2"/>
      <c r="AI10" s="78">
        <f>データ!T6</f>
        <v>761702</v>
      </c>
      <c r="AJ10" s="78"/>
      <c r="AK10" s="78"/>
      <c r="AL10" s="78"/>
      <c r="AM10" s="78"/>
      <c r="AN10" s="78"/>
      <c r="AO10" s="78"/>
      <c r="AP10" s="78"/>
      <c r="AQ10" s="47">
        <f>データ!U6</f>
        <v>429</v>
      </c>
      <c r="AR10" s="47"/>
      <c r="AS10" s="47"/>
      <c r="AT10" s="47"/>
      <c r="AU10" s="47"/>
      <c r="AV10" s="47"/>
      <c r="AW10" s="47"/>
      <c r="AX10" s="47"/>
      <c r="AY10" s="47">
        <f>データ!V6</f>
        <v>1775.53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221309</v>
      </c>
      <c r="D6" s="31">
        <f t="shared" si="3"/>
        <v>46</v>
      </c>
      <c r="E6" s="31">
        <f t="shared" si="3"/>
        <v>1</v>
      </c>
      <c r="F6" s="31">
        <f t="shared" si="3"/>
        <v>0</v>
      </c>
      <c r="G6" s="31">
        <f t="shared" si="3"/>
        <v>1</v>
      </c>
      <c r="H6" s="31" t="str">
        <f t="shared" si="3"/>
        <v>静岡県　浜松市</v>
      </c>
      <c r="I6" s="31" t="str">
        <f t="shared" si="3"/>
        <v>法適用</v>
      </c>
      <c r="J6" s="31" t="str">
        <f t="shared" si="3"/>
        <v>水道事業</v>
      </c>
      <c r="K6" s="31" t="str">
        <f t="shared" si="3"/>
        <v>末端給水事業</v>
      </c>
      <c r="L6" s="31" t="str">
        <f t="shared" si="3"/>
        <v>政令市等</v>
      </c>
      <c r="M6" s="32" t="str">
        <f t="shared" si="3"/>
        <v>-</v>
      </c>
      <c r="N6" s="32">
        <f t="shared" si="3"/>
        <v>77.75</v>
      </c>
      <c r="O6" s="32">
        <f t="shared" si="3"/>
        <v>94.28</v>
      </c>
      <c r="P6" s="32">
        <f t="shared" si="3"/>
        <v>2116</v>
      </c>
      <c r="Q6" s="32">
        <f t="shared" si="3"/>
        <v>809027</v>
      </c>
      <c r="R6" s="32">
        <f t="shared" si="3"/>
        <v>1558.06</v>
      </c>
      <c r="S6" s="32">
        <f t="shared" si="3"/>
        <v>519.25</v>
      </c>
      <c r="T6" s="32">
        <f t="shared" si="3"/>
        <v>761702</v>
      </c>
      <c r="U6" s="32">
        <f t="shared" si="3"/>
        <v>429</v>
      </c>
      <c r="V6" s="32">
        <f t="shared" si="3"/>
        <v>1775.53</v>
      </c>
      <c r="W6" s="33">
        <f>IF(W7="",NA(),W7)</f>
        <v>100.46</v>
      </c>
      <c r="X6" s="33">
        <f t="shared" ref="X6:AF6" si="4">IF(X7="",NA(),X7)</f>
        <v>102.83</v>
      </c>
      <c r="Y6" s="33">
        <f t="shared" si="4"/>
        <v>104.2</v>
      </c>
      <c r="Z6" s="33">
        <f t="shared" si="4"/>
        <v>108.76</v>
      </c>
      <c r="AA6" s="33">
        <f t="shared" si="4"/>
        <v>110.2</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447.77</v>
      </c>
      <c r="AT6" s="33">
        <f t="shared" ref="AT6:BB6" si="6">IF(AT7="",NA(),AT7)</f>
        <v>456.57</v>
      </c>
      <c r="AU6" s="33">
        <f t="shared" si="6"/>
        <v>399.07</v>
      </c>
      <c r="AV6" s="33">
        <f t="shared" si="6"/>
        <v>290.82</v>
      </c>
      <c r="AW6" s="33">
        <f t="shared" si="6"/>
        <v>318.63</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238.57</v>
      </c>
      <c r="BE6" s="33">
        <f t="shared" ref="BE6:BM6" si="7">IF(BE7="",NA(),BE7)</f>
        <v>227.84</v>
      </c>
      <c r="BF6" s="33">
        <f t="shared" si="7"/>
        <v>220.24</v>
      </c>
      <c r="BG6" s="33">
        <f t="shared" si="7"/>
        <v>218.48</v>
      </c>
      <c r="BH6" s="33">
        <f t="shared" si="7"/>
        <v>213.71</v>
      </c>
      <c r="BI6" s="33">
        <f t="shared" si="7"/>
        <v>243.43</v>
      </c>
      <c r="BJ6" s="33">
        <f t="shared" si="7"/>
        <v>235.04</v>
      </c>
      <c r="BK6" s="33">
        <f t="shared" si="7"/>
        <v>226.55</v>
      </c>
      <c r="BL6" s="33">
        <f t="shared" si="7"/>
        <v>220.35</v>
      </c>
      <c r="BM6" s="33">
        <f t="shared" si="7"/>
        <v>212.16</v>
      </c>
      <c r="BN6" s="32" t="str">
        <f>IF(BN7="","",IF(BN7="-","【-】","【"&amp;SUBSTITUTE(TEXT(BN7,"#,##0.00"),"-","△")&amp;"】"))</f>
        <v>【276.38】</v>
      </c>
      <c r="BO6" s="33">
        <f>IF(BO7="",NA(),BO7)</f>
        <v>96.03</v>
      </c>
      <c r="BP6" s="33">
        <f t="shared" ref="BP6:BX6" si="8">IF(BP7="",NA(),BP7)</f>
        <v>98.54</v>
      </c>
      <c r="BQ6" s="33">
        <f t="shared" si="8"/>
        <v>99.25</v>
      </c>
      <c r="BR6" s="33">
        <f t="shared" si="8"/>
        <v>104.44</v>
      </c>
      <c r="BS6" s="33">
        <f t="shared" si="8"/>
        <v>105.77</v>
      </c>
      <c r="BT6" s="33">
        <f t="shared" si="8"/>
        <v>97.77</v>
      </c>
      <c r="BU6" s="33">
        <f t="shared" si="8"/>
        <v>98.74</v>
      </c>
      <c r="BV6" s="33">
        <f t="shared" si="8"/>
        <v>99.53</v>
      </c>
      <c r="BW6" s="33">
        <f t="shared" si="8"/>
        <v>104.05</v>
      </c>
      <c r="BX6" s="33">
        <f t="shared" si="8"/>
        <v>104.16</v>
      </c>
      <c r="BY6" s="32" t="str">
        <f>IF(BY7="","",IF(BY7="-","【-】","【"&amp;SUBSTITUTE(TEXT(BY7,"#,##0.00"),"-","△")&amp;"】"))</f>
        <v>【104.99】</v>
      </c>
      <c r="BZ6" s="33">
        <f>IF(BZ7="",NA(),BZ7)</f>
        <v>132.13999999999999</v>
      </c>
      <c r="CA6" s="33">
        <f t="shared" ref="CA6:CI6" si="9">IF(CA7="",NA(),CA7)</f>
        <v>128.71</v>
      </c>
      <c r="CB6" s="33">
        <f t="shared" si="9"/>
        <v>127.6</v>
      </c>
      <c r="CC6" s="33">
        <f t="shared" si="9"/>
        <v>120.91</v>
      </c>
      <c r="CD6" s="33">
        <f t="shared" si="9"/>
        <v>119.03</v>
      </c>
      <c r="CE6" s="33">
        <f t="shared" si="9"/>
        <v>182.63</v>
      </c>
      <c r="CF6" s="33">
        <f t="shared" si="9"/>
        <v>180.69</v>
      </c>
      <c r="CG6" s="33">
        <f t="shared" si="9"/>
        <v>179.62</v>
      </c>
      <c r="CH6" s="33">
        <f t="shared" si="9"/>
        <v>171.57</v>
      </c>
      <c r="CI6" s="33">
        <f t="shared" si="9"/>
        <v>171.29</v>
      </c>
      <c r="CJ6" s="32" t="str">
        <f>IF(CJ7="","",IF(CJ7="-","【-】","【"&amp;SUBSTITUTE(TEXT(CJ7,"#,##0.00"),"-","△")&amp;"】"))</f>
        <v>【163.72】</v>
      </c>
      <c r="CK6" s="33">
        <f>IF(CK7="",NA(),CK7)</f>
        <v>66.349999999999994</v>
      </c>
      <c r="CL6" s="33">
        <f t="shared" ref="CL6:CT6" si="10">IF(CL7="",NA(),CL7)</f>
        <v>66.45</v>
      </c>
      <c r="CM6" s="33">
        <f t="shared" si="10"/>
        <v>66.12</v>
      </c>
      <c r="CN6" s="33">
        <f t="shared" si="10"/>
        <v>62.96</v>
      </c>
      <c r="CO6" s="33">
        <f t="shared" si="10"/>
        <v>62.49</v>
      </c>
      <c r="CP6" s="33">
        <f t="shared" si="10"/>
        <v>59.22</v>
      </c>
      <c r="CQ6" s="33">
        <f t="shared" si="10"/>
        <v>59.95</v>
      </c>
      <c r="CR6" s="33">
        <f t="shared" si="10"/>
        <v>59.6</v>
      </c>
      <c r="CS6" s="33">
        <f t="shared" si="10"/>
        <v>58.97</v>
      </c>
      <c r="CT6" s="33">
        <f t="shared" si="10"/>
        <v>58.67</v>
      </c>
      <c r="CU6" s="32" t="str">
        <f>IF(CU7="","",IF(CU7="-","【-】","【"&amp;SUBSTITUTE(TEXT(CU7,"#,##0.00"),"-","△")&amp;"】"))</f>
        <v>【59.76】</v>
      </c>
      <c r="CV6" s="33">
        <f>IF(CV7="",NA(),CV7)</f>
        <v>93.52</v>
      </c>
      <c r="CW6" s="33">
        <f t="shared" ref="CW6:DE6" si="11">IF(CW7="",NA(),CW7)</f>
        <v>93.72</v>
      </c>
      <c r="CX6" s="33">
        <f t="shared" si="11"/>
        <v>94.15</v>
      </c>
      <c r="CY6" s="33">
        <f t="shared" si="11"/>
        <v>93.62</v>
      </c>
      <c r="CZ6" s="33">
        <f t="shared" si="11"/>
        <v>93.84</v>
      </c>
      <c r="DA6" s="33">
        <f t="shared" si="11"/>
        <v>92.47</v>
      </c>
      <c r="DB6" s="33">
        <f t="shared" si="11"/>
        <v>93.11</v>
      </c>
      <c r="DC6" s="33">
        <f t="shared" si="11"/>
        <v>93.22</v>
      </c>
      <c r="DD6" s="33">
        <f t="shared" si="11"/>
        <v>92.91</v>
      </c>
      <c r="DE6" s="33">
        <f t="shared" si="11"/>
        <v>93.36</v>
      </c>
      <c r="DF6" s="32" t="str">
        <f>IF(DF7="","",IF(DF7="-","【-】","【"&amp;SUBSTITUTE(TEXT(DF7,"#,##0.00"),"-","△")&amp;"】"))</f>
        <v>【89.95】</v>
      </c>
      <c r="DG6" s="33">
        <f>IF(DG7="",NA(),DG7)</f>
        <v>40.97</v>
      </c>
      <c r="DH6" s="33">
        <f t="shared" ref="DH6:DP6" si="12">IF(DH7="",NA(),DH7)</f>
        <v>42.4</v>
      </c>
      <c r="DI6" s="33">
        <f t="shared" si="12"/>
        <v>43.47</v>
      </c>
      <c r="DJ6" s="33">
        <f t="shared" si="12"/>
        <v>45.09</v>
      </c>
      <c r="DK6" s="33">
        <f t="shared" si="12"/>
        <v>46.39</v>
      </c>
      <c r="DL6" s="33">
        <f t="shared" si="12"/>
        <v>44.6</v>
      </c>
      <c r="DM6" s="33">
        <f t="shared" si="12"/>
        <v>45.31</v>
      </c>
      <c r="DN6" s="33">
        <f t="shared" si="12"/>
        <v>45.85</v>
      </c>
      <c r="DO6" s="33">
        <f t="shared" si="12"/>
        <v>46.73</v>
      </c>
      <c r="DP6" s="33">
        <f t="shared" si="12"/>
        <v>47.39</v>
      </c>
      <c r="DQ6" s="32" t="str">
        <f>IF(DQ7="","",IF(DQ7="-","【-】","【"&amp;SUBSTITUTE(TEXT(DQ7,"#,##0.00"),"-","△")&amp;"】"))</f>
        <v>【47.18】</v>
      </c>
      <c r="DR6" s="33">
        <f>IF(DR7="",NA(),DR7)</f>
        <v>7.42</v>
      </c>
      <c r="DS6" s="33">
        <f t="shared" ref="DS6:EA6" si="13">IF(DS7="",NA(),DS7)</f>
        <v>9.4</v>
      </c>
      <c r="DT6" s="33">
        <f t="shared" si="13"/>
        <v>11.6</v>
      </c>
      <c r="DU6" s="33">
        <f t="shared" si="13"/>
        <v>12.27</v>
      </c>
      <c r="DV6" s="33">
        <f t="shared" si="13"/>
        <v>12.68</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0.76</v>
      </c>
      <c r="ED6" s="33">
        <f t="shared" ref="ED6:EL6" si="14">IF(ED7="",NA(),ED7)</f>
        <v>0.63</v>
      </c>
      <c r="EE6" s="33">
        <f t="shared" si="14"/>
        <v>0.57999999999999996</v>
      </c>
      <c r="EF6" s="33">
        <f t="shared" si="14"/>
        <v>0.55000000000000004</v>
      </c>
      <c r="EG6" s="32">
        <f t="shared" si="14"/>
        <v>0.5</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221309</v>
      </c>
      <c r="D7" s="35">
        <v>46</v>
      </c>
      <c r="E7" s="35">
        <v>1</v>
      </c>
      <c r="F7" s="35">
        <v>0</v>
      </c>
      <c r="G7" s="35">
        <v>1</v>
      </c>
      <c r="H7" s="35" t="s">
        <v>93</v>
      </c>
      <c r="I7" s="35" t="s">
        <v>94</v>
      </c>
      <c r="J7" s="35" t="s">
        <v>95</v>
      </c>
      <c r="K7" s="35" t="s">
        <v>96</v>
      </c>
      <c r="L7" s="35" t="s">
        <v>97</v>
      </c>
      <c r="M7" s="36" t="s">
        <v>98</v>
      </c>
      <c r="N7" s="36">
        <v>77.75</v>
      </c>
      <c r="O7" s="36">
        <v>94.28</v>
      </c>
      <c r="P7" s="36">
        <v>2116</v>
      </c>
      <c r="Q7" s="36">
        <v>809027</v>
      </c>
      <c r="R7" s="36">
        <v>1558.06</v>
      </c>
      <c r="S7" s="36">
        <v>519.25</v>
      </c>
      <c r="T7" s="36">
        <v>761702</v>
      </c>
      <c r="U7" s="36">
        <v>429</v>
      </c>
      <c r="V7" s="36">
        <v>1775.53</v>
      </c>
      <c r="W7" s="36">
        <v>100.46</v>
      </c>
      <c r="X7" s="36">
        <v>102.83</v>
      </c>
      <c r="Y7" s="36">
        <v>104.2</v>
      </c>
      <c r="Z7" s="36">
        <v>108.76</v>
      </c>
      <c r="AA7" s="36">
        <v>110.2</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447.77</v>
      </c>
      <c r="AT7" s="36">
        <v>456.57</v>
      </c>
      <c r="AU7" s="36">
        <v>399.07</v>
      </c>
      <c r="AV7" s="36">
        <v>290.82</v>
      </c>
      <c r="AW7" s="36">
        <v>318.63</v>
      </c>
      <c r="AX7" s="36">
        <v>309.39999999999998</v>
      </c>
      <c r="AY7" s="36">
        <v>296.75</v>
      </c>
      <c r="AZ7" s="36">
        <v>295.06</v>
      </c>
      <c r="BA7" s="36">
        <v>178.43</v>
      </c>
      <c r="BB7" s="36">
        <v>168.99</v>
      </c>
      <c r="BC7" s="36">
        <v>262.74</v>
      </c>
      <c r="BD7" s="36">
        <v>238.57</v>
      </c>
      <c r="BE7" s="36">
        <v>227.84</v>
      </c>
      <c r="BF7" s="36">
        <v>220.24</v>
      </c>
      <c r="BG7" s="36">
        <v>218.48</v>
      </c>
      <c r="BH7" s="36">
        <v>213.71</v>
      </c>
      <c r="BI7" s="36">
        <v>243.43</v>
      </c>
      <c r="BJ7" s="36">
        <v>235.04</v>
      </c>
      <c r="BK7" s="36">
        <v>226.55</v>
      </c>
      <c r="BL7" s="36">
        <v>220.35</v>
      </c>
      <c r="BM7" s="36">
        <v>212.16</v>
      </c>
      <c r="BN7" s="36">
        <v>276.38</v>
      </c>
      <c r="BO7" s="36">
        <v>96.03</v>
      </c>
      <c r="BP7" s="36">
        <v>98.54</v>
      </c>
      <c r="BQ7" s="36">
        <v>99.25</v>
      </c>
      <c r="BR7" s="36">
        <v>104.44</v>
      </c>
      <c r="BS7" s="36">
        <v>105.77</v>
      </c>
      <c r="BT7" s="36">
        <v>97.77</v>
      </c>
      <c r="BU7" s="36">
        <v>98.74</v>
      </c>
      <c r="BV7" s="36">
        <v>99.53</v>
      </c>
      <c r="BW7" s="36">
        <v>104.05</v>
      </c>
      <c r="BX7" s="36">
        <v>104.16</v>
      </c>
      <c r="BY7" s="36">
        <v>104.99</v>
      </c>
      <c r="BZ7" s="36">
        <v>132.13999999999999</v>
      </c>
      <c r="CA7" s="36">
        <v>128.71</v>
      </c>
      <c r="CB7" s="36">
        <v>127.6</v>
      </c>
      <c r="CC7" s="36">
        <v>120.91</v>
      </c>
      <c r="CD7" s="36">
        <v>119.03</v>
      </c>
      <c r="CE7" s="36">
        <v>182.63</v>
      </c>
      <c r="CF7" s="36">
        <v>180.69</v>
      </c>
      <c r="CG7" s="36">
        <v>179.62</v>
      </c>
      <c r="CH7" s="36">
        <v>171.57</v>
      </c>
      <c r="CI7" s="36">
        <v>171.29</v>
      </c>
      <c r="CJ7" s="36">
        <v>163.72</v>
      </c>
      <c r="CK7" s="36">
        <v>66.349999999999994</v>
      </c>
      <c r="CL7" s="36">
        <v>66.45</v>
      </c>
      <c r="CM7" s="36">
        <v>66.12</v>
      </c>
      <c r="CN7" s="36">
        <v>62.96</v>
      </c>
      <c r="CO7" s="36">
        <v>62.49</v>
      </c>
      <c r="CP7" s="36">
        <v>59.22</v>
      </c>
      <c r="CQ7" s="36">
        <v>59.95</v>
      </c>
      <c r="CR7" s="36">
        <v>59.6</v>
      </c>
      <c r="CS7" s="36">
        <v>58.97</v>
      </c>
      <c r="CT7" s="36">
        <v>58.67</v>
      </c>
      <c r="CU7" s="36">
        <v>59.76</v>
      </c>
      <c r="CV7" s="36">
        <v>93.52</v>
      </c>
      <c r="CW7" s="36">
        <v>93.72</v>
      </c>
      <c r="CX7" s="36">
        <v>94.15</v>
      </c>
      <c r="CY7" s="36">
        <v>93.62</v>
      </c>
      <c r="CZ7" s="36">
        <v>93.84</v>
      </c>
      <c r="DA7" s="36">
        <v>92.47</v>
      </c>
      <c r="DB7" s="36">
        <v>93.11</v>
      </c>
      <c r="DC7" s="36">
        <v>93.22</v>
      </c>
      <c r="DD7" s="36">
        <v>92.91</v>
      </c>
      <c r="DE7" s="36">
        <v>93.36</v>
      </c>
      <c r="DF7" s="36">
        <v>89.95</v>
      </c>
      <c r="DG7" s="36">
        <v>40.97</v>
      </c>
      <c r="DH7" s="36">
        <v>42.4</v>
      </c>
      <c r="DI7" s="36">
        <v>43.47</v>
      </c>
      <c r="DJ7" s="36">
        <v>45.09</v>
      </c>
      <c r="DK7" s="36">
        <v>46.39</v>
      </c>
      <c r="DL7" s="36">
        <v>44.6</v>
      </c>
      <c r="DM7" s="36">
        <v>45.31</v>
      </c>
      <c r="DN7" s="36">
        <v>45.85</v>
      </c>
      <c r="DO7" s="36">
        <v>46.73</v>
      </c>
      <c r="DP7" s="36">
        <v>47.39</v>
      </c>
      <c r="DQ7" s="36">
        <v>47.18</v>
      </c>
      <c r="DR7" s="36">
        <v>7.42</v>
      </c>
      <c r="DS7" s="36">
        <v>9.4</v>
      </c>
      <c r="DT7" s="36">
        <v>11.6</v>
      </c>
      <c r="DU7" s="36">
        <v>12.27</v>
      </c>
      <c r="DV7" s="36">
        <v>12.68</v>
      </c>
      <c r="DW7" s="36">
        <v>10.91</v>
      </c>
      <c r="DX7" s="36">
        <v>12.46</v>
      </c>
      <c r="DY7" s="36">
        <v>13.95</v>
      </c>
      <c r="DZ7" s="36">
        <v>15.33</v>
      </c>
      <c r="EA7" s="36">
        <v>16.739999999999998</v>
      </c>
      <c r="EB7" s="36">
        <v>13.18</v>
      </c>
      <c r="EC7" s="36">
        <v>0.76</v>
      </c>
      <c r="ED7" s="36">
        <v>0.63</v>
      </c>
      <c r="EE7" s="36">
        <v>0.57999999999999996</v>
      </c>
      <c r="EF7" s="36">
        <v>0.55000000000000004</v>
      </c>
      <c r="EG7" s="36">
        <v>0.5</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中村</cp:lastModifiedBy>
  <dcterms:created xsi:type="dcterms:W3CDTF">2016-12-02T02:04:05Z</dcterms:created>
  <dcterms:modified xsi:type="dcterms:W3CDTF">2017-03-24T01:04:48Z</dcterms:modified>
</cp:coreProperties>
</file>