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349\Desktop\240117_【　】【0131〆【依頼】経営比較分析表（R4決算)の分析等について\02経営比較分析表\"/>
    </mc:Choice>
  </mc:AlternateContent>
  <workbookProtection workbookAlgorithmName="SHA-512" workbookHashValue="ht/qN/N7RoAjsda2j2swnEblJyDb+SkDtcxj8J0bsN4FpoWIXkwKlwIVZFUQDtmuLjgF8kqX4uAkjBQQw+KprA==" workbookSaltValue="DwJwGk7Qg69XRh/78QyyB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MA51" i="4"/>
  <c r="IT76" i="4"/>
  <c r="CS51" i="4"/>
  <c r="HJ30" i="4"/>
  <c r="CS30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FX30" i="4"/>
  <c r="BG30" i="4"/>
  <c r="BG51" i="4"/>
  <c r="AV76" i="4"/>
  <c r="KO51" i="4"/>
  <c r="LE76" i="4"/>
  <c r="FX51" i="4"/>
  <c r="KO30" i="4"/>
  <c r="HP76" i="4"/>
  <c r="KP76" i="4"/>
  <c r="HA76" i="4"/>
  <c r="AN51" i="4"/>
  <c r="FE30" i="4"/>
  <c r="AN30" i="4"/>
  <c r="AG76" i="4"/>
  <c r="JV51" i="4"/>
  <c r="FE51" i="4"/>
  <c r="JV30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<sst xmlns="http://schemas.openxmlformats.org/spreadsheetml/2006/main" count="278" uniqueCount="135">
  <si>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</si>
  <si>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</si>
  <si>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</si>
  <si>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</si>
  <si>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</si>
  <si>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</si>
  <si>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</si>
  <si>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</si>
  <si>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</si>
  <si>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</si>
  <si>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</si>
  <si>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</si>
  <si>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</si>
  <si>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</si>
  <si>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</si>
  <si>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</si>
  <si>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</si>
  <si>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</si>
  <si>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</si>
  <si>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</si>
  <si>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</si>
  <si>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</si>
  <si>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</si>
  <si>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</si>
  <si>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</si>
  <si>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</si>
  <si>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</si>
  <si>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</si>
  <si>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</si>
  <si>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</si>
  <si>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</si>
  <si>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</si>
  <si>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</si>
  <si>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</si>
  <si>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</si>
  <si>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</si>
  <si>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</si>
  <si>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</si>
  <si>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</si>
  <si>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</si>
  <si>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</si>
  <si>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</si>
  <si>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</si>
  <si>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</si>
  <si>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</si>
  <si>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</si>
  <si>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</si>
  <si>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</si>
  <si>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</si>
  <si>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</si>
  <si>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</si>
  <si>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</si>
  <si>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</si>
  <si>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</si>
  <si>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</si>
  <si>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</si>
  <si>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</si>
  <si>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</si>
  <si>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</si>
  <si>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</si>
  <si>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</si>
  <si>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</si>
  <si>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</si>
  <si>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</si>
  <si>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</si>
  <si>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</si>
  <si>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</si>
  <si>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</si>
  <si>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</si>
  <si>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</si>
  <si>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</si>
  <si>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</si>
  <si>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</si>
  <si>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</si>
  <si>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</si>
  <si>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</si>
  <si>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</si>
  <si>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</si>
  <si>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</si>
  <si>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</si>
  <si>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</si>
  <si>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</si>
  <si>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</si>
  <si>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</si>
  <si>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</si>
  <si>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</si>
  <si>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</si>
  <si>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</si>
  <si>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</si>
  <si>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</si>
  <si>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</si>
  <si>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</si>
  <si>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</si>
  <si>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</si>
  <si>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</si>
  <si>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</si>
  <si>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</si>
  <si>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</si>
  <si>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</si>
  <si>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</si>
  <si>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</si>
  <si>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</si>
  <si>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</si>
  <si>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</si>
  <si>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</si>
  <si>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</si>
  <si>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</si>
  <si>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</si>
  <si>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</si>
  <si>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</si>
  <si>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</si>
  <si>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</si>
  <si>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</si>
  <si>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</si>
  <si>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新川北駐車場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</si>
  <si>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</si>
  <si>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</si>
  <si>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</si>
  <si>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</si>
  <si>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</si>
  <si>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</si>
  <si>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</si>
  <si>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</si>
  <si>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</si>
  <si>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</si>
  <si>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</si>
  <si>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</si>
  <si>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</si>
  <si>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</si>
  <si>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</si>
  <si>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</si>
  <si>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収容台数40台の小規模な無人の平面駐車場であるため、事業規模が小さく、小額の修繕工事であっても経営指標への影響が大きい。年度間で指標にばらつきが生じているものの、一貫して他会計補助金を要しておらず独立採算制を保っており、概ね順調に運営されているものと考える。</t>
    <rPh sb="1" eb="5">
      <t>ホンチュウシャジョウ</t>
    </rPh>
    <rPh sb="6" eb="10">
      <t>シュウヨウダイスウ</t>
    </rPh>
    <rPh sb="12" eb="13">
      <t>ダイ</t>
    </rPh>
    <rPh sb="14" eb="17">
      <t>ショウキボ</t>
    </rPh>
    <rPh sb="18" eb="20">
      <t>ムジン</t>
    </rPh>
    <rPh sb="21" eb="23">
      <t>ヘイメン</t>
    </rPh>
    <rPh sb="23" eb="26">
      <t>チュウシャジョウ</t>
    </rPh>
    <rPh sb="32" eb="36">
      <t>ジギョウキボ</t>
    </rPh>
    <rPh sb="37" eb="38">
      <t>チイ</t>
    </rPh>
    <rPh sb="41" eb="43">
      <t>ショウガク</t>
    </rPh>
    <rPh sb="44" eb="46">
      <t>シュウゼン</t>
    </rPh>
    <rPh sb="46" eb="48">
      <t>コウジ</t>
    </rPh>
    <rPh sb="53" eb="55">
      <t>ケイエイ</t>
    </rPh>
    <rPh sb="55" eb="57">
      <t>シヒョウ</t>
    </rPh>
    <rPh sb="59" eb="61">
      <t>エイキョウ</t>
    </rPh>
    <rPh sb="62" eb="63">
      <t>オオ</t>
    </rPh>
    <rPh sb="66" eb="69">
      <t>ネンドカン</t>
    </rPh>
    <rPh sb="70" eb="72">
      <t>シヒョウ</t>
    </rPh>
    <rPh sb="78" eb="79">
      <t>ショウ</t>
    </rPh>
    <rPh sb="87" eb="89">
      <t>イッカン</t>
    </rPh>
    <rPh sb="91" eb="94">
      <t>タカイケイ</t>
    </rPh>
    <rPh sb="94" eb="97">
      <t>ホジョキン</t>
    </rPh>
    <rPh sb="98" eb="99">
      <t>ヨウ</t>
    </rPh>
    <rPh sb="104" eb="109">
      <t>ドクリツサイサンセイ</t>
    </rPh>
    <rPh sb="110" eb="111">
      <t>タモ</t>
    </rPh>
    <rPh sb="116" eb="117">
      <t>オオム</t>
    </rPh>
    <rPh sb="118" eb="120">
      <t>ジュンチョウ</t>
    </rPh>
    <rPh sb="121" eb="123">
      <t>ウンエイ</t>
    </rPh>
    <rPh sb="131" eb="132">
      <t>カンガ</t>
    </rPh>
    <phoneticPr fontId="5"/>
  </si>
  <si>
    <t>　本駐車場は、河川上の平面駐車場であるため、⑦敷地の地価はない。また、⑩企業債もない。</t>
    <rPh sb="1" eb="5">
      <t>ホンチュウシャジョウ</t>
    </rPh>
    <rPh sb="7" eb="10">
      <t>カセンジョウ</t>
    </rPh>
    <rPh sb="11" eb="13">
      <t>ヘイメン</t>
    </rPh>
    <rPh sb="13" eb="16">
      <t>チュウシャジョウ</t>
    </rPh>
    <rPh sb="23" eb="25">
      <t>シキチ</t>
    </rPh>
    <rPh sb="26" eb="28">
      <t>チカ</t>
    </rPh>
    <rPh sb="36" eb="39">
      <t>キギョウサイ</t>
    </rPh>
    <phoneticPr fontId="5"/>
  </si>
  <si>
    <t>　無人の平面駐車場であり、多額の管理費用を要しないため経営上は良好な状況であり、公の駐車場として引き続き運営を継続していく。</t>
    <rPh sb="1" eb="3">
      <t>ムジン</t>
    </rPh>
    <rPh sb="4" eb="9">
      <t>ヘイメンチュウシャジョウ</t>
    </rPh>
    <rPh sb="13" eb="15">
      <t>タガク</t>
    </rPh>
    <rPh sb="16" eb="20">
      <t>カンリヒヨウ</t>
    </rPh>
    <rPh sb="21" eb="22">
      <t>ヨウ</t>
    </rPh>
    <rPh sb="27" eb="30">
      <t>ケイエイジョウ</t>
    </rPh>
    <rPh sb="31" eb="33">
      <t>リョウコウ</t>
    </rPh>
    <rPh sb="34" eb="36">
      <t>ジョウキョウ</t>
    </rPh>
    <rPh sb="40" eb="41">
      <t>オオヤケ</t>
    </rPh>
    <rPh sb="42" eb="45">
      <t>チュウシャジョウ</t>
    </rPh>
    <rPh sb="48" eb="49">
      <t>ヒ</t>
    </rPh>
    <rPh sb="50" eb="51">
      <t>ツヅ</t>
    </rPh>
    <rPh sb="52" eb="54">
      <t>ウンエイ</t>
    </rPh>
    <rPh sb="55" eb="57">
      <t>ケイゾク</t>
    </rPh>
    <phoneticPr fontId="5"/>
  </si>
  <si>
    <t>　本駐車場の周辺にはコインパーキングが複数あり、利用状況は周辺の開発工事の状況により変動する。
　令和４年度について、利用台数はコロナ禍前を上回ったが、収入は滞在時間が短いため、コロナ禍前を下回っている。</t>
    <rPh sb="1" eb="5">
      <t>ホンチュウシャジョウ</t>
    </rPh>
    <rPh sb="6" eb="8">
      <t>シュウヘン</t>
    </rPh>
    <rPh sb="19" eb="21">
      <t>フクスウ</t>
    </rPh>
    <rPh sb="24" eb="28">
      <t>リヨウジョウキョウ</t>
    </rPh>
    <rPh sb="29" eb="31">
      <t>シュウヘン</t>
    </rPh>
    <rPh sb="32" eb="36">
      <t>カイハツコウジ</t>
    </rPh>
    <rPh sb="37" eb="39">
      <t>ジョウキョウ</t>
    </rPh>
    <rPh sb="42" eb="44">
      <t>ヘンドウ</t>
    </rPh>
    <rPh sb="49" eb="51">
      <t>レイワ</t>
    </rPh>
    <rPh sb="52" eb="54">
      <t>ネンド</t>
    </rPh>
    <rPh sb="59" eb="63">
      <t>リヨウダイスウ</t>
    </rPh>
    <rPh sb="67" eb="68">
      <t>カ</t>
    </rPh>
    <rPh sb="68" eb="69">
      <t>マエ</t>
    </rPh>
    <rPh sb="70" eb="72">
      <t>ウワマワ</t>
    </rPh>
    <rPh sb="76" eb="78">
      <t>シュウニュウ</t>
    </rPh>
    <rPh sb="79" eb="83">
      <t>タイザイジカン</t>
    </rPh>
    <rPh sb="84" eb="85">
      <t>ミジカ</t>
    </rPh>
    <rPh sb="92" eb="93">
      <t>カ</t>
    </rPh>
    <rPh sb="93" eb="94">
      <t>マエ</t>
    </rPh>
    <rPh sb="95" eb="97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</si>
</sst>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396.9</c:v>
                </c:pt>
                <c:pt idx="1">
                  <c:v>199.1</c:v>
                </c:pt>
                <c:pt idx="2">
                  <c:v>177.5</c:v>
                </c:pt>
                <c:pt idx="3">
                  <c:v>250.4</c:v>
                </c:pt>
                <c:pt idx="4">
                  <c:v>275.2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B-4650-B3D2-AFACF3BAA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B-4650-B3D2-AFACF3BAA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F-4068-BCE2-0A538C09A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F-4068-BCE2-0A538C09A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9A9-4D2F-9CE3-35C18FF97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9-4D2F-9CE3-35C18FF97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8BC-4F7D-8DDF-425F2D9AD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C-4F7D-8DDF-425F2D9AD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C-4359-B412-2BDF30E09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9C-4359-B412-2BDF30E09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1-4F5E-9511-F04A4426B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1-4F5E-9511-F04A4426B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237.5</c:v>
                </c:pt>
                <c:pt idx="1">
                  <c:v>227.5</c:v>
                </c:pt>
                <c:pt idx="2">
                  <c:v>180</c:v>
                </c:pt>
                <c:pt idx="3">
                  <c:v>210</c:v>
                </c:pt>
                <c:pt idx="4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0-4C95-AC2D-06B219306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0-4C95-AC2D-06B219306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296.89999999999998</c:v>
                </c:pt>
                <c:pt idx="1">
                  <c:v>99.1</c:v>
                </c:pt>
                <c:pt idx="2">
                  <c:v>77.5</c:v>
                </c:pt>
                <c:pt idx="3">
                  <c:v>150.4</c:v>
                </c:pt>
                <c:pt idx="4">
                  <c:v>175.2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1D1-99FF-D1E94DBE3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5-41D1-99FF-D1E94DBE3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14563</c:v>
                </c:pt>
                <c:pt idx="1">
                  <c:v>8537</c:v>
                </c:pt>
                <c:pt idx="2">
                  <c:v>5017</c:v>
                </c:pt>
                <c:pt idx="3">
                  <c:v>6918</c:v>
                </c:pt>
                <c:pt idx="4">
                  <c:v>8315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9-4FF4-8606-5436F722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9-4FF4-8606-5436F722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静岡県浜松市　新川北駐車場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1385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58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40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396.9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199.1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177.5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250.4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275.2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237.5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227.5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180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210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235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465.2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1736.5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3200.8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274.39999999999998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972.8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9.6999999999999993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1.3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4.8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3.3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128.5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138.1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152.4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296.89999999999998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99.1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77.5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150.4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175.2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14563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8537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5017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6918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8315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33.700000000000003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28.9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-56.4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16.899999999999999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26.4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51.7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764.6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72.599999999999994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50.4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8qguHDgEfjSVjMaGVTOs2rExgB0vF5BM+aZdeicURA2ufZ+K6B5snLrD1yGa89DY/aBxxIcrILyUDmKwyIshw==" saltValue="4CNaymCl1xolpdFf2dl5v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103</v>
      </c>
      <c r="AV5" s="47" t="s">
        <v>89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104</v>
      </c>
      <c r="BI5" s="47" t="s">
        <v>102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100</v>
      </c>
      <c r="BS5" s="47" t="s">
        <v>90</v>
      </c>
      <c r="BT5" s="47" t="s">
        <v>102</v>
      </c>
      <c r="BU5" s="47" t="s">
        <v>105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99</v>
      </c>
      <c r="CP5" s="47" t="s">
        <v>89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90</v>
      </c>
      <c r="DC5" s="47" t="s">
        <v>106</v>
      </c>
      <c r="DD5" s="47" t="s">
        <v>107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89</v>
      </c>
      <c r="DM5" s="47" t="s">
        <v>90</v>
      </c>
      <c r="DN5" s="47" t="s">
        <v>106</v>
      </c>
      <c r="DO5" s="47" t="s">
        <v>107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108</v>
      </c>
      <c r="B6" s="48">
        <f>B8</f>
        <v>2022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静岡県浜松市</v>
      </c>
      <c r="I6" s="48" t="str">
        <f t="shared" si="1"/>
        <v>新川北駐車場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58</v>
      </c>
      <c r="S6" s="50" t="str">
        <f t="shared" si="1"/>
        <v>公共施設</v>
      </c>
      <c r="T6" s="50" t="str">
        <f t="shared" si="1"/>
        <v>有</v>
      </c>
      <c r="U6" s="51">
        <f t="shared" si="1"/>
        <v>1385</v>
      </c>
      <c r="V6" s="51">
        <f t="shared" si="1"/>
        <v>40</v>
      </c>
      <c r="W6" s="51">
        <f t="shared" si="1"/>
        <v>200</v>
      </c>
      <c r="X6" s="50" t="str">
        <f t="shared" si="1"/>
        <v>利用料金制</v>
      </c>
      <c r="Y6" s="52">
        <f>IF(Y8="-",NA(),Y8)</f>
        <v>396.9</v>
      </c>
      <c r="Z6" s="52">
        <f t="shared" ref="Z6:AH6" si="2">IF(Z8="-",NA(),Z8)</f>
        <v>199.1</v>
      </c>
      <c r="AA6" s="52">
        <f t="shared" si="2"/>
        <v>177.5</v>
      </c>
      <c r="AB6" s="52">
        <f t="shared" si="2"/>
        <v>250.4</v>
      </c>
      <c r="AC6" s="52">
        <f t="shared" si="2"/>
        <v>275.2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296.89999999999998</v>
      </c>
      <c r="BG6" s="52">
        <f t="shared" ref="BG6:BO6" si="5">IF(BG8="-",NA(),BG8)</f>
        <v>99.1</v>
      </c>
      <c r="BH6" s="52">
        <f t="shared" si="5"/>
        <v>77.5</v>
      </c>
      <c r="BI6" s="52">
        <f t="shared" si="5"/>
        <v>150.4</v>
      </c>
      <c r="BJ6" s="52">
        <f t="shared" si="5"/>
        <v>175.2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14563</v>
      </c>
      <c r="BR6" s="53">
        <f t="shared" ref="BR6:BZ6" si="6">IF(BR8="-",NA(),BR8)</f>
        <v>8537</v>
      </c>
      <c r="BS6" s="53">
        <f t="shared" si="6"/>
        <v>5017</v>
      </c>
      <c r="BT6" s="53">
        <f t="shared" si="6"/>
        <v>6918</v>
      </c>
      <c r="BU6" s="53">
        <f t="shared" si="6"/>
        <v>8315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2000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237.5</v>
      </c>
      <c r="DL6" s="52">
        <f t="shared" ref="DL6:DT6" si="9">IF(DL8="-",NA(),DL8)</f>
        <v>227.5</v>
      </c>
      <c r="DM6" s="52">
        <f t="shared" si="9"/>
        <v>180</v>
      </c>
      <c r="DN6" s="52">
        <f t="shared" si="9"/>
        <v>210</v>
      </c>
      <c r="DO6" s="52">
        <f t="shared" si="9"/>
        <v>235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111</v>
      </c>
      <c r="B7" s="48">
        <f t="shared" ref="B7:X7" si="10">B8</f>
        <v>2022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静岡県　浜松市</v>
      </c>
      <c r="I7" s="48" t="str">
        <f t="shared" si="10"/>
        <v>新川北駐車場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58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1385</v>
      </c>
      <c r="V7" s="51">
        <f t="shared" si="10"/>
        <v>40</v>
      </c>
      <c r="W7" s="51">
        <f t="shared" si="10"/>
        <v>200</v>
      </c>
      <c r="X7" s="50" t="str">
        <f t="shared" si="10"/>
        <v>利用料金制</v>
      </c>
      <c r="Y7" s="52">
        <f>Y8</f>
        <v>396.9</v>
      </c>
      <c r="Z7" s="52">
        <f t="shared" ref="Z7:AH7" si="11">Z8</f>
        <v>199.1</v>
      </c>
      <c r="AA7" s="52">
        <f t="shared" si="11"/>
        <v>177.5</v>
      </c>
      <c r="AB7" s="52">
        <f t="shared" si="11"/>
        <v>250.4</v>
      </c>
      <c r="AC7" s="52">
        <f t="shared" si="11"/>
        <v>275.2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296.89999999999998</v>
      </c>
      <c r="BG7" s="52">
        <f t="shared" ref="BG7:BO7" si="14">BG8</f>
        <v>99.1</v>
      </c>
      <c r="BH7" s="52">
        <f t="shared" si="14"/>
        <v>77.5</v>
      </c>
      <c r="BI7" s="52">
        <f t="shared" si="14"/>
        <v>150.4</v>
      </c>
      <c r="BJ7" s="52">
        <f t="shared" si="14"/>
        <v>175.2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14563</v>
      </c>
      <c r="BR7" s="53">
        <f t="shared" ref="BR7:BZ7" si="15">BR8</f>
        <v>8537</v>
      </c>
      <c r="BS7" s="53">
        <f t="shared" si="15"/>
        <v>5017</v>
      </c>
      <c r="BT7" s="53">
        <f t="shared" si="15"/>
        <v>6918</v>
      </c>
      <c r="BU7" s="53">
        <f t="shared" si="15"/>
        <v>8315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109</v>
      </c>
      <c r="CL7" s="49"/>
      <c r="CM7" s="51">
        <f>CM8</f>
        <v>0</v>
      </c>
      <c r="CN7" s="51">
        <f>CN8</f>
        <v>2000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237.5</v>
      </c>
      <c r="DL7" s="52">
        <f t="shared" ref="DL7:DT7" si="17">DL8</f>
        <v>227.5</v>
      </c>
      <c r="DM7" s="52">
        <f t="shared" si="17"/>
        <v>180</v>
      </c>
      <c r="DN7" s="52">
        <f t="shared" si="17"/>
        <v>210</v>
      </c>
      <c r="DO7" s="52">
        <f t="shared" si="17"/>
        <v>235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221309</v>
      </c>
      <c r="D8" s="55">
        <v>47</v>
      </c>
      <c r="E8" s="55">
        <v>14</v>
      </c>
      <c r="F8" s="55">
        <v>0</v>
      </c>
      <c r="G8" s="55">
        <v>1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58</v>
      </c>
      <c r="S8" s="57" t="s">
        <v>123</v>
      </c>
      <c r="T8" s="57" t="s">
        <v>124</v>
      </c>
      <c r="U8" s="58">
        <v>1385</v>
      </c>
      <c r="V8" s="58">
        <v>40</v>
      </c>
      <c r="W8" s="58">
        <v>200</v>
      </c>
      <c r="X8" s="57" t="s">
        <v>125</v>
      </c>
      <c r="Y8" s="59">
        <v>396.9</v>
      </c>
      <c r="Z8" s="59">
        <v>199.1</v>
      </c>
      <c r="AA8" s="59">
        <v>177.5</v>
      </c>
      <c r="AB8" s="59">
        <v>250.4</v>
      </c>
      <c r="AC8" s="59">
        <v>275.2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296.89999999999998</v>
      </c>
      <c r="BG8" s="59">
        <v>99.1</v>
      </c>
      <c r="BH8" s="59">
        <v>77.5</v>
      </c>
      <c r="BI8" s="59">
        <v>150.4</v>
      </c>
      <c r="BJ8" s="59">
        <v>175.2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14563</v>
      </c>
      <c r="BR8" s="60">
        <v>8537</v>
      </c>
      <c r="BS8" s="60">
        <v>5017</v>
      </c>
      <c r="BT8" s="61">
        <v>6918</v>
      </c>
      <c r="BU8" s="61">
        <v>8315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2000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237.5</v>
      </c>
      <c r="DL8" s="59">
        <v>227.5</v>
      </c>
      <c r="DM8" s="59">
        <v>180</v>
      </c>
      <c r="DN8" s="59">
        <v>210</v>
      </c>
      <c r="DO8" s="59">
        <v>235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2024-01-24T04:24:10Z</cp:lastPrinted>
  <dcterms:created xsi:type="dcterms:W3CDTF">2024-01-11T00:11:03Z</dcterms:created>
  <dcterms:modified xsi:type="dcterms:W3CDTF">2024-01-24T04:32:40Z</dcterms:modified>
  <cp:category/>
</cp:coreProperties>
</file>